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LEMENTOS DIF\1 INFORMACIÓN CONTABLE\"/>
    </mc:Choice>
  </mc:AlternateContent>
  <bookViews>
    <workbookView xWindow="0" yWindow="0" windowWidth="24000" windowHeight="9732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'ESF-08'!$A$7:$H$73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'ESF-12'!$A$1:$H$30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0">'Notas a los Edos Financieros'!$A$1:$C$44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35" i="53" s="1"/>
  <c r="C27" i="53"/>
  <c r="C9" i="52"/>
  <c r="C15" i="52"/>
  <c r="C20" i="52" s="1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8" i="41"/>
  <c r="D28" i="41"/>
  <c r="E28" i="41"/>
  <c r="F28" i="41"/>
  <c r="G28" i="41"/>
  <c r="C48" i="41"/>
  <c r="D48" i="41"/>
  <c r="E48" i="41"/>
  <c r="F48" i="41"/>
  <c r="G48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3" i="37"/>
  <c r="D63" i="37"/>
  <c r="E63" i="37"/>
  <c r="C73" i="37"/>
  <c r="D73" i="37"/>
  <c r="E73" i="37"/>
  <c r="C16" i="36"/>
  <c r="C16" i="35"/>
  <c r="C16" i="34"/>
  <c r="C33" i="34"/>
  <c r="B35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61" i="46" l="1"/>
  <c r="D21" i="46"/>
  <c r="D108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102" i="46"/>
  <c r="D94" i="46"/>
  <c r="D86" i="46"/>
  <c r="D78" i="46"/>
  <c r="D70" i="46"/>
  <c r="D62" i="46"/>
  <c r="D54" i="46"/>
  <c r="D46" i="46"/>
  <c r="D38" i="46"/>
  <c r="D30" i="46"/>
  <c r="D22" i="46"/>
  <c r="D14" i="46"/>
  <c r="D101" i="46"/>
  <c r="D93" i="46"/>
  <c r="D85" i="46"/>
  <c r="D77" i="46"/>
  <c r="D69" i="46"/>
  <c r="D53" i="46"/>
  <c r="D45" i="46"/>
  <c r="D37" i="46"/>
  <c r="D29" i="46"/>
  <c r="D17" i="46"/>
  <c r="D9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6" i="46"/>
  <c r="D98" i="46"/>
  <c r="D90" i="46"/>
  <c r="D82" i="46"/>
  <c r="D74" i="46"/>
  <c r="D66" i="46"/>
  <c r="D58" i="46"/>
  <c r="D50" i="46"/>
  <c r="D42" i="46"/>
  <c r="D34" i="46"/>
  <c r="D26" i="46"/>
  <c r="D18" i="46"/>
  <c r="D10" i="46"/>
  <c r="D105" i="46"/>
  <c r="D97" i="46"/>
  <c r="D89" i="46"/>
  <c r="D81" i="46"/>
  <c r="D73" i="46"/>
  <c r="D65" i="46"/>
  <c r="D57" i="46"/>
  <c r="D49" i="46"/>
  <c r="D41" i="46"/>
  <c r="D33" i="46"/>
  <c r="D25" i="46"/>
  <c r="D13" i="46"/>
  <c r="D109" i="46" l="1"/>
</calcChain>
</file>

<file path=xl/sharedStrings.xml><?xml version="1.0" encoding="utf-8"?>
<sst xmlns="http://schemas.openxmlformats.org/spreadsheetml/2006/main" count="1325" uniqueCount="788">
  <si>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</si>
  <si>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</si>
  <si>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</si>
  <si>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</si>
  <si>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</si>
  <si>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</si>
  <si>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</si>
  <si>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</si>
  <si>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</si>
  <si>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</si>
  <si>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</si>
  <si>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</si>
  <si>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</si>
  <si>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</si>
  <si>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</si>
  <si>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</si>
  <si>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</si>
  <si>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</si>
  <si>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</si>
  <si>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</si>
  <si>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</si>
  <si>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</si>
  <si>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</si>
  <si>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</si>
  <si>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</si>
  <si>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</si>
  <si>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</si>
  <si>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</si>
  <si>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</si>
  <si>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</si>
  <si>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</si>
  <si>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</si>
  <si>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</si>
  <si>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</si>
  <si>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</si>
  <si>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</si>
  <si>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</si>
  <si>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</si>
  <si>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</si>
  <si>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</si>
  <si>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</si>
  <si>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</si>
  <si>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</si>
  <si>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</si>
  <si>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</si>
  <si>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</si>
  <si>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</si>
  <si>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</si>
  <si>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</si>
  <si>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</si>
  <si>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</si>
  <si>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</si>
  <si>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</si>
  <si>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</si>
  <si>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</si>
  <si>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</si>
  <si>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</si>
  <si>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</si>
  <si>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</si>
  <si>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</si>
  <si>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</si>
  <si>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</si>
  <si>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</si>
  <si>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</si>
  <si>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</si>
  <si>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</si>
  <si>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</si>
  <si>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</si>
  <si>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</si>
  <si>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</si>
  <si>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</si>
  <si>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</si>
  <si>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</si>
  <si>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</si>
  <si>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</si>
  <si>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</si>
  <si>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</si>
  <si>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</si>
  <si>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</si>
  <si>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</si>
  <si>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</si>
  <si>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</si>
  <si>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</si>
  <si>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</si>
  <si>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</si>
  <si>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</si>
  <si>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</si>
  <si>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</si>
  <si>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</si>
  <si>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</si>
  <si>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</si>
  <si>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</si>
  <si>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</si>
  <si>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</si>
  <si>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</si>
  <si>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</si>
  <si>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</si>
  <si>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</si>
  <si>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</si>
  <si>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</si>
  <si>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</si>
  <si>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</si>
  <si>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</si>
  <si>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</si>
  <si>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</si>
  <si>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</si>
  <si>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</si>
  <si>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</si>
  <si>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</si>
  <si>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</si>
  <si>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</si>
  <si>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</si>
  <si>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</si>
  <si>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</si>
  <si>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</si>
  <si>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</si>
  <si>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</si>
  <si>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</si>
  <si>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</si>
  <si>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</si>
  <si>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</si>
  <si>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</si>
  <si>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</si>
  <si>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</si>
  <si>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</si>
  <si>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</si>
  <si>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</si>
  <si>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</si>
  <si>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</si>
  <si>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</si>
  <si>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</si>
  <si>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</si>
  <si>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</si>
  <si>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</si>
  <si>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</si>
  <si>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</si>
  <si>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</si>
  <si>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</si>
  <si>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</si>
  <si>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</si>
  <si>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</si>
  <si>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</si>
  <si>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</si>
  <si>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</si>
  <si>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</si>
  <si>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</si>
  <si>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</si>
  <si>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</si>
  <si>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</si>
  <si>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</si>
  <si>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</si>
  <si>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</si>
  <si>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</si>
  <si>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</si>
  <si>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</si>
  <si>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</si>
  <si>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</si>
  <si>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</si>
  <si>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</si>
  <si>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</si>
  <si>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</si>
  <si>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</si>
  <si>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</si>
  <si>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</si>
  <si>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</si>
  <si>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</si>
  <si>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</si>
  <si>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</si>
  <si>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</si>
  <si>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</si>
  <si>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</si>
  <si>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</si>
  <si>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</si>
  <si>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</si>
  <si>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</si>
  <si>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</si>
  <si>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</si>
  <si>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</si>
  <si>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</si>
  <si>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</si>
  <si>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</si>
  <si>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</si>
  <si>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</si>
  <si>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</si>
  <si>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</si>
  <si>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</si>
  <si>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</si>
  <si>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</si>
  <si>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</si>
  <si>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</si>
  <si>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</si>
  <si>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</si>
  <si>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</si>
  <si>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</si>
  <si>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</si>
  <si>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</si>
  <si>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</si>
  <si>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</si>
  <si>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</si>
  <si>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</si>
  <si>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</si>
  <si>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</si>
  <si>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</si>
  <si>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</si>
  <si>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</si>
  <si>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</si>
  <si>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</si>
  <si>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</si>
  <si>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</si>
  <si>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</si>
  <si>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</si>
  <si>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</si>
  <si>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</si>
  <si>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</si>
  <si>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</si>
  <si>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</si>
  <si>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</si>
  <si>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</si>
  <si>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</si>
  <si>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</si>
  <si>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</si>
  <si>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</si>
  <si>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</si>
  <si>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</si>
  <si>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</si>
  <si>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</si>
  <si>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</si>
  <si>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</si>
  <si>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</si>
  <si>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</si>
  <si>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</si>
  <si>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</si>
  <si>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</si>
  <si>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</si>
  <si>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</si>
  <si>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</si>
  <si>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</si>
  <si>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</si>
  <si>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</si>
  <si>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</si>
  <si>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</si>
  <si>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</si>
  <si>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</si>
  <si>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</si>
  <si>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</si>
  <si>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</si>
  <si>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</si>
  <si>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</si>
  <si>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</si>
  <si>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</si>
  <si>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</si>
  <si>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</si>
  <si>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</si>
  <si>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</si>
  <si>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</si>
  <si>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</si>
  <si>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</si>
  <si>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</si>
  <si>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</si>
  <si>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</si>
  <si>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</si>
  <si>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</si>
  <si>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</si>
  <si>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</si>
  <si>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</si>
  <si>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</si>
  <si>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</si>
  <si>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</si>
  <si>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</si>
  <si>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</si>
  <si>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</si>
  <si>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</si>
  <si>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</si>
  <si>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</si>
  <si>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</si>
  <si>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</si>
  <si>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</si>
  <si>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</si>
  <si>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</si>
  <si>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</si>
  <si>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</si>
  <si>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</si>
  <si>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</si>
  <si>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</si>
  <si>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</si>
  <si>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</si>
  <si>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</si>
  <si>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</si>
  <si>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</si>
  <si>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</si>
  <si>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</si>
  <si>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</si>
  <si>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</si>
  <si>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</si>
  <si>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</si>
  <si>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</si>
  <si>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</si>
  <si>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</si>
  <si>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</si>
  <si>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</si>
  <si>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</si>
  <si>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</si>
  <si>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</si>
  <si>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</si>
  <si>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</si>
  <si>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</si>
  <si>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</si>
  <si>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</si>
  <si>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</si>
  <si>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</si>
  <si>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</si>
  <si>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</si>
  <si>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</si>
  <si>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</si>
  <si>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</si>
  <si>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</si>
  <si>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</si>
  <si>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</si>
  <si>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</si>
  <si>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</si>
  <si>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</si>
  <si>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</si>
  <si>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</si>
  <si>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</si>
  <si>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</si>
  <si>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</si>
  <si>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</si>
  <si>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</si>
  <si>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</si>
  <si>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</si>
  <si>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</si>
  <si>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</si>
  <si>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</si>
  <si>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</si>
  <si>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</si>
  <si>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</si>
  <si>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</si>
  <si>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</si>
  <si>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</si>
  <si>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</si>
  <si>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</si>
  <si>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</si>
  <si>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</si>
  <si>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</si>
  <si>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</si>
  <si>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</si>
  <si>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</si>
  <si>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</si>
  <si>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</si>
  <si>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</si>
  <si>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</si>
  <si>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</si>
  <si>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</si>
  <si>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</si>
  <si>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</si>
  <si>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</si>
  <si>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</si>
  <si>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</si>
  <si>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</si>
  <si>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</si>
  <si>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</si>
  <si>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</si>
  <si>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</si>
  <si>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</si>
  <si>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</si>
  <si>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</si>
  <si>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</si>
  <si>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</si>
  <si>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</si>
  <si>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</si>
  <si>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</si>
  <si>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</si>
  <si>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</si>
  <si>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</si>
  <si>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</si>
  <si>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</si>
  <si>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</si>
  <si>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</si>
  <si>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</si>
  <si>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</si>
  <si>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</si>
  <si>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</si>
  <si>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</si>
  <si>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</si>
  <si>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</si>
  <si>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</si>
  <si>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</si>
  <si>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</si>
  <si>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</si>
  <si>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</si>
  <si>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</si>
  <si>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</si>
  <si>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</si>
  <si>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</si>
  <si>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</si>
  <si>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</si>
  <si>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</si>
  <si>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</si>
  <si>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</si>
  <si>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</si>
  <si>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</si>
  <si>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</si>
  <si>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</si>
  <si>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</si>
  <si>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</si>
  <si>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</si>
  <si>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</si>
  <si>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</si>
  <si>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</si>
  <si>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</si>
  <si>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</si>
  <si>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</si>
  <si>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</si>
  <si>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</si>
  <si>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</si>
  <si>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</si>
  <si>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</si>
  <si>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</si>
  <si>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</si>
  <si>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</si>
  <si>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</si>
  <si>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</si>
  <si>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</si>
  <si>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</si>
  <si>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</si>
  <si>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</si>
  <si>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</si>
  <si>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</si>
  <si>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</si>
  <si>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</si>
  <si>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</si>
  <si>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</si>
  <si>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</si>
  <si>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</si>
  <si>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</si>
  <si>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</si>
  <si>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</si>
  <si>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</si>
  <si>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</si>
  <si>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</si>
  <si>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</si>
  <si>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</si>
  <si>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</si>
  <si>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</si>
  <si>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</si>
  <si>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</si>
  <si>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</si>
  <si>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</si>
  <si>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</si>
  <si>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</si>
  <si>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</si>
  <si>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</si>
  <si>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</si>
  <si>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</si>
  <si>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</si>
  <si>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</si>
  <si>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</si>
  <si>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</si>
  <si>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</si>
  <si>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</si>
  <si>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</si>
  <si>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</si>
  <si>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</si>
  <si>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</si>
  <si>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</si>
  <si>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</si>
  <si>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</si>
  <si>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</si>
  <si>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</si>
  <si>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</si>
  <si>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</si>
  <si>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</si>
  <si>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</si>
  <si>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</si>
  <si>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</si>
  <si>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</si>
  <si>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</si>
  <si>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</si>
  <si>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</si>
  <si>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</si>
  <si>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</si>
  <si>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</si>
  <si>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</si>
  <si>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</si>
  <si>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</si>
  <si>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</si>
  <si>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</si>
  <si>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</si>
  <si>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</si>
  <si>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</si>
  <si>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</si>
  <si>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</si>
  <si>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</si>
  <si>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</si>
  <si>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</si>
  <si>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</si>
  <si>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</si>
  <si>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</si>
  <si>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</si>
  <si>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</si>
  <si>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</si>
  <si>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</si>
  <si>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</si>
  <si>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</si>
  <si>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</si>
  <si>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</si>
  <si>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</si>
  <si>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</si>
  <si>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</si>
  <si>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</si>
  <si>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</si>
  <si>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</si>
  <si>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</si>
  <si>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</si>
  <si>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</si>
  <si>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</si>
  <si>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</si>
  <si>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</si>
  <si>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</si>
  <si>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</si>
  <si>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SUBSIDIO AL EMPLEO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</si>
  <si>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</si>
  <si>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</si>
  <si>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</si>
  <si>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</si>
  <si>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</si>
  <si>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</si>
  <si>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0112900001</t>
  </si>
  <si>
    <t>Otros deudores</t>
  </si>
  <si>
    <t>0115100003</t>
  </si>
  <si>
    <t>COMEDORES COMUNITARIOS</t>
  </si>
  <si>
    <t>0115100101</t>
  </si>
  <si>
    <t>ALMACEN DESAYUNOS EN PRIMARIA RURAL POSTRE</t>
  </si>
  <si>
    <t>0115100102</t>
  </si>
  <si>
    <t>ALMACEN DESAYUNOS EN PRIMARIA RURAL LECHE</t>
  </si>
  <si>
    <t>0115100103</t>
  </si>
  <si>
    <t>ALMACEN DESAYUNOS EN PRIMARIA RURAL GALLETAS</t>
  </si>
  <si>
    <t>0115100201</t>
  </si>
  <si>
    <t>ALMACEN DESAYUNOS EN PREESCOLAR LECHE</t>
  </si>
  <si>
    <t>0115100202</t>
  </si>
  <si>
    <t>ALMACEN DESAYUNOS EN PREESCOLAR GALLETA</t>
  </si>
  <si>
    <t>0115100203</t>
  </si>
  <si>
    <t>ALMACEN DESAYUNOS EN PREESCOLAR POSTRE</t>
  </si>
  <si>
    <t>0115100601</t>
  </si>
  <si>
    <t>ALMACÉN DESAYUNOS EN SECUNDARIA GALLETA</t>
  </si>
  <si>
    <t>0115100602</t>
  </si>
  <si>
    <t>ALMACÉN DESAYUNOS EN SECUNDARIA LECHE</t>
  </si>
  <si>
    <t>0115100603</t>
  </si>
  <si>
    <t>ALMACÉN DESAYUNOS EN SECUNDARIA POSTRE</t>
  </si>
  <si>
    <t>0123105811</t>
  </si>
  <si>
    <t>Terrenos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</si>
  <si>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</si>
  <si>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</si>
  <si>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</si>
  <si>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</si>
  <si>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</si>
  <si>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</si>
  <si>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</si>
  <si>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</si>
  <si>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0124415411</t>
  </si>
  <si>
    <t>Automóviles y camiones</t>
  </si>
  <si>
    <t>0124425421</t>
  </si>
  <si>
    <t>Carrocerías y remolques</t>
  </si>
  <si>
    <t>0126305111</t>
  </si>
  <si>
    <t>0126305151</t>
  </si>
  <si>
    <t>0126305191</t>
  </si>
  <si>
    <t>0126305211</t>
  </si>
  <si>
    <t>0126305411</t>
  </si>
  <si>
    <t>0126305421</t>
  </si>
  <si>
    <t>Software</t>
  </si>
  <si>
    <t>0126505911</t>
  </si>
  <si>
    <t>Amort Acum Software</t>
  </si>
  <si>
    <t>0211100181</t>
  </si>
  <si>
    <t>PASIVOS CAPITULO 1000 AL CIERRE 2018</t>
  </si>
  <si>
    <t>0211200001</t>
  </si>
  <si>
    <t>Proveedores por pagar CP</t>
  </si>
  <si>
    <t>0211600169</t>
  </si>
  <si>
    <t>PASIVOS CAPITULO 9000 AL CIERRE 2016</t>
  </si>
  <si>
    <t>0211700001</t>
  </si>
  <si>
    <t>ISPT RETENCION POR SALARIOS</t>
  </si>
  <si>
    <t>0211700002</t>
  </si>
  <si>
    <t>CEDULAR 1%</t>
  </si>
  <si>
    <t>0211700003</t>
  </si>
  <si>
    <t>RETENCIÓN DE ISR</t>
  </si>
  <si>
    <t>0211700004</t>
  </si>
  <si>
    <t>ISR ARRENDAMIENTO</t>
  </si>
  <si>
    <t>0211700005</t>
  </si>
  <si>
    <t>IMPUESTO I.C.I.C</t>
  </si>
  <si>
    <t>0211700006</t>
  </si>
  <si>
    <t>IMPUESTO RAPCE</t>
  </si>
  <si>
    <t>0211700008</t>
  </si>
  <si>
    <t>2% S/NOMINAS</t>
  </si>
  <si>
    <t>0211700101</t>
  </si>
  <si>
    <t>IMSS</t>
  </si>
  <si>
    <t>0211700102</t>
  </si>
  <si>
    <t>Retiro</t>
  </si>
  <si>
    <t>0211700103</t>
  </si>
  <si>
    <t>Infonavit</t>
  </si>
  <si>
    <t>0211700201</t>
  </si>
  <si>
    <t>Caja Juventino</t>
  </si>
  <si>
    <t>0211700202</t>
  </si>
  <si>
    <t>Seguro Metlife</t>
  </si>
  <si>
    <t>0211700203</t>
  </si>
  <si>
    <t>Famsa</t>
  </si>
  <si>
    <t>0211700204</t>
  </si>
  <si>
    <t>Pensión alimenticia</t>
  </si>
  <si>
    <t>0211700205</t>
  </si>
  <si>
    <t>Poder Judicial Juicio Ejecutivo</t>
  </si>
  <si>
    <t>0211900001</t>
  </si>
  <si>
    <t>Otras ctas por pagar CP</t>
  </si>
  <si>
    <t>0414343702</t>
  </si>
  <si>
    <t>Cuotas de recuperación del A. Psicologia</t>
  </si>
  <si>
    <t>0414343703</t>
  </si>
  <si>
    <t>Cuotas de recuperación del CADI</t>
  </si>
  <si>
    <t>0414343705</t>
  </si>
  <si>
    <t>Cuotas de recuperación del A. Rehabilitación</t>
  </si>
  <si>
    <t>0414944102</t>
  </si>
  <si>
    <t>Expedicion de constancia, etc.</t>
  </si>
  <si>
    <t>0415151002</t>
  </si>
  <si>
    <t>Cuotas de entradas al paque</t>
  </si>
  <si>
    <t>0415951602</t>
  </si>
  <si>
    <t>Intereses bancarios</t>
  </si>
  <si>
    <t>0415951603</t>
  </si>
  <si>
    <t>Productos por Daños al patrimonio del SMDIF</t>
  </si>
  <si>
    <t>0416961902</t>
  </si>
  <si>
    <t>Donativos y subsidios</t>
  </si>
  <si>
    <t>0421383022</t>
  </si>
  <si>
    <t>Apoyo Economico CEMAIV</t>
  </si>
  <si>
    <t>0421383023</t>
  </si>
  <si>
    <t>Ingresos en Especie (desayunos)</t>
  </si>
  <si>
    <t>0421383024</t>
  </si>
  <si>
    <t>Ingresos en Especie (comedores)</t>
  </si>
  <si>
    <t>0421383027</t>
  </si>
  <si>
    <t>APOYO ECONÓMICO PROCMAS</t>
  </si>
  <si>
    <t>0421383028</t>
  </si>
  <si>
    <t>Apoyo economico Comedores Comunitarios</t>
  </si>
  <si>
    <t>0422191011</t>
  </si>
  <si>
    <t>Transferencias bancarias del municipio</t>
  </si>
  <si>
    <t>0422191012</t>
  </si>
  <si>
    <t>0511101131</t>
  </si>
  <si>
    <t>Sueldos Base</t>
  </si>
  <si>
    <t>0511101132</t>
  </si>
  <si>
    <t>Sueldos Confianza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</si>
  <si>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</si>
  <si>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</si>
  <si>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</si>
  <si>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</si>
  <si>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</si>
  <si>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</si>
  <si>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</si>
  <si>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</si>
  <si>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0511401413</t>
  </si>
  <si>
    <t>Aportaciones IMSS</t>
  </si>
  <si>
    <t>0511501522</t>
  </si>
  <si>
    <t>Liquid por indem y sueldos y salarios caídos</t>
  </si>
  <si>
    <t>0511501591</t>
  </si>
  <si>
    <t>Asignaciones adicionales al sueldo</t>
  </si>
  <si>
    <t>0512102111</t>
  </si>
  <si>
    <t>Materiales y útiles de oficina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</si>
  <si>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</si>
  <si>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</si>
  <si>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</si>
  <si>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</si>
  <si>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</si>
  <si>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</si>
  <si>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</si>
  <si>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</si>
  <si>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0512202231</t>
  </si>
  <si>
    <t>Utensilios para el servicio de alimentación</t>
  </si>
  <si>
    <t>0512402461</t>
  </si>
  <si>
    <t>Material eléctrico y electrónico</t>
  </si>
  <si>
    <t>0512502541</t>
  </si>
  <si>
    <t>Materiales accesorios y suministros médicos</t>
  </si>
  <si>
    <t>0512602612</t>
  </si>
  <si>
    <t>Combus Lub y aditivos vehículos Serv Pub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</si>
  <si>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</si>
  <si>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</si>
  <si>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</si>
  <si>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</si>
  <si>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</si>
  <si>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</si>
  <si>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</si>
  <si>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</si>
  <si>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</si>
  <si>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</si>
  <si>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</si>
  <si>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</si>
  <si>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</si>
  <si>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</si>
  <si>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0513203221</t>
  </si>
  <si>
    <t>Arrendamiento de edificios y locales</t>
  </si>
  <si>
    <t>0513203231</t>
  </si>
  <si>
    <t>Arrendam de Mobil y Eq de administración</t>
  </si>
  <si>
    <t>0513303311</t>
  </si>
  <si>
    <t>Servicios legales</t>
  </si>
  <si>
    <t>0513303341</t>
  </si>
  <si>
    <t>Servicios de capacitación</t>
  </si>
  <si>
    <t>0513303361</t>
  </si>
  <si>
    <t>Impresiones doc ofic p prestación de Serv pub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</si>
  <si>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</si>
  <si>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</si>
  <si>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</si>
  <si>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</si>
  <si>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</si>
  <si>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</si>
  <si>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</si>
  <si>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</si>
  <si>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</si>
  <si>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</si>
  <si>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</si>
  <si>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</si>
  <si>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</si>
  <si>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</si>
  <si>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</si>
  <si>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</si>
  <si>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0513603611</t>
  </si>
  <si>
    <t>Difusión e Info mensajes activ gubernamentales</t>
  </si>
  <si>
    <t>0513703751</t>
  </si>
  <si>
    <t>Viáticos nac p Serv pub Desemp funciones ofic</t>
  </si>
  <si>
    <t>0513803821</t>
  </si>
  <si>
    <t>Gastos de orden social y cultural</t>
  </si>
  <si>
    <t>0513903941</t>
  </si>
  <si>
    <t>Sentencias y resoluciones judiciales</t>
  </si>
  <si>
    <t>0513903981</t>
  </si>
  <si>
    <t>Impuesto sobre nóminas</t>
  </si>
  <si>
    <t>0513903991</t>
  </si>
  <si>
    <t>OTROS SERVICIOS GENERALES</t>
  </si>
  <si>
    <t>0524104411</t>
  </si>
  <si>
    <t>Gastos relac con activ culturales deport y ayu</t>
  </si>
  <si>
    <t>0524104412</t>
  </si>
  <si>
    <t>Funerales y pagas de defunción</t>
  </si>
  <si>
    <t>0524204421</t>
  </si>
  <si>
    <t>Becas</t>
  </si>
  <si>
    <t>0524304431</t>
  </si>
  <si>
    <t>Ayudas sociales a instituciones de enseñanza</t>
  </si>
  <si>
    <t>0525104511</t>
  </si>
  <si>
    <t>Pensiones</t>
  </si>
  <si>
    <t>0528104811</t>
  </si>
  <si>
    <t>Donativos</t>
  </si>
  <si>
    <t>0551505111</t>
  </si>
  <si>
    <t>0551505151</t>
  </si>
  <si>
    <t>0551505191</t>
  </si>
  <si>
    <t>0551505211</t>
  </si>
  <si>
    <t>0551505411</t>
  </si>
  <si>
    <t>0551505421</t>
  </si>
  <si>
    <t>0551705911</t>
  </si>
  <si>
    <t>Amort Software</t>
  </si>
  <si>
    <t>0311000001</t>
  </si>
  <si>
    <t>PATRIMONIO     DIF</t>
  </si>
  <si>
    <t>0311009999</t>
  </si>
  <si>
    <t>Baja AF</t>
  </si>
  <si>
    <t>0312000001</t>
  </si>
  <si>
    <t>DONACIONES</t>
  </si>
  <si>
    <t>0321000001</t>
  </si>
  <si>
    <t>Resultado del Ejercicio</t>
  </si>
  <si>
    <t>RESULTADO DEL EJERC (AHORRO/DESAHORRO)</t>
  </si>
  <si>
    <t>0322000001</t>
  </si>
  <si>
    <t>Resultados de Ejercicios Anteriores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</si>
  <si>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</si>
  <si>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</si>
  <si>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</si>
  <si>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</si>
  <si>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</si>
  <si>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</si>
  <si>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</si>
  <si>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</si>
  <si>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</si>
  <si>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</si>
  <si>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0322000017</t>
  </si>
  <si>
    <t>Resultado del ejercicio 2017</t>
  </si>
  <si>
    <t>0322000501</t>
  </si>
  <si>
    <t>Remanentes ej. 2016</t>
  </si>
  <si>
    <t>0322000502</t>
  </si>
  <si>
    <t>Remanentes ej. 2017</t>
  </si>
  <si>
    <t>0322000601</t>
  </si>
  <si>
    <t>Aplicación de Remanentes Municipales 2015</t>
  </si>
  <si>
    <t>Banorte Cuenta 0845341373</t>
  </si>
  <si>
    <t>Banorte Cuenta 0860981204</t>
  </si>
  <si>
    <t>Banorte Cuenta 0860981192</t>
  </si>
  <si>
    <t>Banorte Cuenta 0860981213</t>
  </si>
  <si>
    <t>Banorte 813007886 Cta. Corrien</t>
  </si>
  <si>
    <t>Bancomer Cuenta 0171549073rien</t>
  </si>
  <si>
    <t>Bancomer Cuenta 0171548123</t>
  </si>
  <si>
    <t>Bancomer Cuenta 0171547615</t>
  </si>
  <si>
    <t xml:space="preserve">Bajo protesta de decir verdad declaramos que los Estados Financieros y sus notas, son razonablemente correctos y son responsabilidad </t>
  </si>
  <si>
    <t>del emisor.</t>
  </si>
  <si>
    <t>Lic Rogelio Arriaga Gama
Director General SMDIF</t>
  </si>
  <si>
    <t>C.P. Alma Delia Martinez
     Administradora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</si>
</sst>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334000" y="1943100"/>
          <a:ext cx="27940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endParaRPr lang="es-MX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B28" sqref="B28"/>
    </sheetView>
  </sheetViews>
  <sheetFormatPr baseColWidth="10" defaultColWidth="12.88671875" defaultRowHeight="10.199999999999999" x14ac:dyDescent="0.2"/>
  <cols>
    <col min="1" max="1" width="14.6640625" style="2" customWidth="1"/>
    <col min="2" max="2" width="61" style="2" customWidth="1"/>
    <col min="3" max="3" width="21.44140625" style="2" customWidth="1"/>
    <col min="4" max="16384" width="12.88671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0.8" thickBot="1" x14ac:dyDescent="0.25">
      <c r="A37" s="68"/>
      <c r="B37" s="69"/>
    </row>
    <row r="39" spans="1:3" x14ac:dyDescent="0.2">
      <c r="A39" s="181" t="s">
        <v>784</v>
      </c>
      <c r="B39" s="182"/>
      <c r="C39" s="182"/>
    </row>
    <row r="40" spans="1:3" x14ac:dyDescent="0.2">
      <c r="A40" s="183" t="s">
        <v>785</v>
      </c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236</v>
      </c>
      <c r="C43" s="186" t="s">
        <v>236</v>
      </c>
    </row>
    <row r="44" spans="1:3" ht="20.399999999999999" x14ac:dyDescent="0.2">
      <c r="A44" s="186"/>
      <c r="B44" s="192" t="s">
        <v>786</v>
      </c>
      <c r="C44" s="192" t="s">
        <v>787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0.8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7" width="22.6640625" style="89" customWidth="1"/>
    <col min="8" max="16384" width="11.44140625" style="89"/>
  </cols>
  <sheetData>
    <row r="1" spans="1:7" s="258" customFormat="1" ht="11.25" customHeight="1" x14ac:dyDescent="0.3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3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299</v>
      </c>
      <c r="B5" s="217"/>
      <c r="G5" s="190" t="s">
        <v>298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6" t="s">
        <v>297</v>
      </c>
      <c r="F7" s="227" t="s">
        <v>296</v>
      </c>
      <c r="G7" s="227" t="s">
        <v>295</v>
      </c>
    </row>
    <row r="8" spans="1:7" x14ac:dyDescent="0.2">
      <c r="A8" s="285" t="s">
        <v>518</v>
      </c>
      <c r="B8" s="285" t="s">
        <v>518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294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6" customWidth="1"/>
    <col min="6" max="7" width="20.6640625" style="6" customWidth="1"/>
    <col min="8" max="16384" width="11.441406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0.8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1.441406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303</v>
      </c>
      <c r="B5" s="217"/>
      <c r="E5" s="190" t="s">
        <v>302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7" t="s">
        <v>301</v>
      </c>
    </row>
    <row r="8" spans="1:5" ht="11.25" customHeight="1" x14ac:dyDescent="0.2">
      <c r="A8" s="287" t="s">
        <v>518</v>
      </c>
      <c r="B8" s="287" t="s">
        <v>518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300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6" customWidth="1"/>
    <col min="6" max="16384" width="11.441406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0.8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56" zoomScaleNormal="100" zoomScaleSheetLayoutView="100" workbookViewId="0">
      <selection activeCell="A61" sqref="A61:J61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7" width="17.6640625" style="89" customWidth="1"/>
    <col min="8" max="8" width="8.6640625" style="89" customWidth="1"/>
    <col min="9" max="16384" width="11.441406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319</v>
      </c>
      <c r="B5" s="217"/>
      <c r="C5" s="294"/>
      <c r="D5" s="294"/>
      <c r="E5" s="294"/>
      <c r="F5" s="270" t="s">
        <v>308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23" t="s">
        <v>549</v>
      </c>
      <c r="B8" s="223" t="s">
        <v>550</v>
      </c>
      <c r="C8" s="222">
        <v>4373788</v>
      </c>
      <c r="D8" s="222">
        <v>6741995.5300000003</v>
      </c>
      <c r="E8" s="222">
        <v>2368207.5299999998</v>
      </c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318</v>
      </c>
      <c r="C16" s="244">
        <f>SUM(C8:C15)</f>
        <v>4373788</v>
      </c>
      <c r="D16" s="244">
        <f>SUM(D8:D15)</f>
        <v>6741995.5300000003</v>
      </c>
      <c r="E16" s="244">
        <f>SUM(E8:E15)</f>
        <v>2368207.5299999998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317</v>
      </c>
      <c r="B19" s="60"/>
      <c r="C19" s="294"/>
      <c r="D19" s="294"/>
      <c r="E19" s="294"/>
      <c r="F19" s="270" t="s">
        <v>308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307</v>
      </c>
    </row>
    <row r="22" spans="1:6" x14ac:dyDescent="0.2">
      <c r="A22" s="223" t="s">
        <v>551</v>
      </c>
      <c r="B22" s="264" t="s">
        <v>552</v>
      </c>
      <c r="C22" s="265">
        <v>60854.98</v>
      </c>
      <c r="D22" s="265">
        <v>68755</v>
      </c>
      <c r="E22" s="265">
        <v>7900.02</v>
      </c>
      <c r="F22" s="264"/>
    </row>
    <row r="23" spans="1:6" x14ac:dyDescent="0.2">
      <c r="A23" s="223" t="s">
        <v>553</v>
      </c>
      <c r="B23" s="264" t="s">
        <v>554</v>
      </c>
      <c r="C23" s="265">
        <v>314674.03999999998</v>
      </c>
      <c r="D23" s="265">
        <v>328849.03999999998</v>
      </c>
      <c r="E23" s="265">
        <v>14175</v>
      </c>
      <c r="F23" s="264"/>
    </row>
    <row r="24" spans="1:6" x14ac:dyDescent="0.2">
      <c r="A24" s="223" t="s">
        <v>555</v>
      </c>
      <c r="B24" s="264" t="s">
        <v>556</v>
      </c>
      <c r="C24" s="265">
        <v>90728.16</v>
      </c>
      <c r="D24" s="265">
        <v>124998.62</v>
      </c>
      <c r="E24" s="265">
        <v>34270.46</v>
      </c>
      <c r="F24" s="264"/>
    </row>
    <row r="25" spans="1:6" x14ac:dyDescent="0.2">
      <c r="A25" s="223" t="s">
        <v>557</v>
      </c>
      <c r="B25" s="264" t="s">
        <v>558</v>
      </c>
      <c r="C25" s="265">
        <v>34000</v>
      </c>
      <c r="D25" s="265">
        <v>34000</v>
      </c>
      <c r="E25" s="265">
        <v>0</v>
      </c>
      <c r="F25" s="264"/>
    </row>
    <row r="26" spans="1:6" x14ac:dyDescent="0.2">
      <c r="A26" s="223" t="s">
        <v>559</v>
      </c>
      <c r="B26" s="264" t="s">
        <v>560</v>
      </c>
      <c r="C26" s="265">
        <v>962752.11</v>
      </c>
      <c r="D26" s="265">
        <v>962752.11</v>
      </c>
      <c r="E26" s="265">
        <v>0</v>
      </c>
      <c r="F26" s="264"/>
    </row>
    <row r="27" spans="1:6" x14ac:dyDescent="0.2">
      <c r="A27" s="223" t="s">
        <v>561</v>
      </c>
      <c r="B27" s="264" t="s">
        <v>562</v>
      </c>
      <c r="C27" s="265">
        <v>163637.85999999999</v>
      </c>
      <c r="D27" s="265">
        <v>163637.85999999999</v>
      </c>
      <c r="E27" s="265">
        <v>0</v>
      </c>
      <c r="F27" s="264"/>
    </row>
    <row r="28" spans="1:6" x14ac:dyDescent="0.2">
      <c r="A28" s="223"/>
      <c r="B28" s="264"/>
      <c r="C28" s="265"/>
      <c r="D28" s="265"/>
      <c r="E28" s="265"/>
      <c r="F28" s="264"/>
    </row>
    <row r="29" spans="1:6" x14ac:dyDescent="0.2">
      <c r="A29" s="223"/>
      <c r="B29" s="264"/>
      <c r="C29" s="265"/>
      <c r="D29" s="265"/>
      <c r="E29" s="265"/>
      <c r="F29" s="264"/>
    </row>
    <row r="30" spans="1:6" x14ac:dyDescent="0.2">
      <c r="A30" s="62"/>
      <c r="B30" s="62" t="s">
        <v>316</v>
      </c>
      <c r="C30" s="244">
        <f>SUM(C22:C29)</f>
        <v>1626647.15</v>
      </c>
      <c r="D30" s="244">
        <f>SUM(D22:D29)</f>
        <v>1682992.63</v>
      </c>
      <c r="E30" s="244">
        <f>SUM(E22:E29)</f>
        <v>56345.479999999996</v>
      </c>
      <c r="F30" s="244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7" t="s">
        <v>315</v>
      </c>
      <c r="B33" s="217"/>
      <c r="C33" s="294"/>
      <c r="D33" s="294"/>
      <c r="E33" s="294"/>
      <c r="G33" s="270" t="s">
        <v>308</v>
      </c>
    </row>
    <row r="34" spans="1:8" s="8" customFormat="1" x14ac:dyDescent="0.2">
      <c r="A34" s="281"/>
      <c r="B34" s="281"/>
      <c r="C34" s="229"/>
      <c r="D34" s="7"/>
      <c r="E34" s="7"/>
      <c r="F34" s="89"/>
    </row>
    <row r="35" spans="1:8" s="8" customFormat="1" ht="27.9" customHeight="1" x14ac:dyDescent="0.2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307</v>
      </c>
      <c r="G35" s="292" t="s">
        <v>306</v>
      </c>
      <c r="H35" s="292" t="s">
        <v>305</v>
      </c>
    </row>
    <row r="36" spans="1:8" s="8" customFormat="1" x14ac:dyDescent="0.2">
      <c r="A36" s="223" t="s">
        <v>518</v>
      </c>
      <c r="B36" s="264" t="s">
        <v>518</v>
      </c>
      <c r="C36" s="222"/>
      <c r="D36" s="265"/>
      <c r="E36" s="265"/>
      <c r="F36" s="264"/>
      <c r="G36" s="264"/>
      <c r="H36" s="264"/>
    </row>
    <row r="37" spans="1:8" s="8" customFormat="1" x14ac:dyDescent="0.2">
      <c r="A37" s="223"/>
      <c r="B37" s="264"/>
      <c r="C37" s="222"/>
      <c r="D37" s="265"/>
      <c r="E37" s="265"/>
      <c r="F37" s="264"/>
      <c r="G37" s="264"/>
      <c r="H37" s="264"/>
    </row>
    <row r="38" spans="1:8" s="8" customFormat="1" x14ac:dyDescent="0.2">
      <c r="A38" s="223"/>
      <c r="B38" s="264"/>
      <c r="C38" s="222"/>
      <c r="D38" s="265"/>
      <c r="E38" s="265"/>
      <c r="F38" s="264"/>
      <c r="G38" s="264"/>
      <c r="H38" s="264"/>
    </row>
    <row r="39" spans="1:8" s="8" customFormat="1" x14ac:dyDescent="0.2">
      <c r="A39" s="223"/>
      <c r="B39" s="264"/>
      <c r="C39" s="222"/>
      <c r="D39" s="265"/>
      <c r="E39" s="265"/>
      <c r="F39" s="264"/>
      <c r="G39" s="264"/>
      <c r="H39" s="264"/>
    </row>
    <row r="40" spans="1:8" s="8" customFormat="1" x14ac:dyDescent="0.2">
      <c r="A40" s="62"/>
      <c r="B40" s="62" t="s">
        <v>314</v>
      </c>
      <c r="C40" s="244">
        <f>SUM(C36:C39)</f>
        <v>0</v>
      </c>
      <c r="D40" s="244">
        <f>SUM(D36:D39)</f>
        <v>0</v>
      </c>
      <c r="E40" s="244">
        <f>SUM(E36:E39)</f>
        <v>0</v>
      </c>
      <c r="F40" s="244"/>
      <c r="G40" s="244"/>
      <c r="H40" s="244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7" t="s">
        <v>313</v>
      </c>
      <c r="B43" s="217"/>
      <c r="C43" s="294"/>
      <c r="D43" s="294"/>
      <c r="E43" s="294"/>
      <c r="G43" s="270" t="s">
        <v>308</v>
      </c>
    </row>
    <row r="44" spans="1:8" x14ac:dyDescent="0.2">
      <c r="A44" s="281"/>
      <c r="B44" s="281"/>
      <c r="C44" s="229"/>
      <c r="H44" s="7"/>
    </row>
    <row r="45" spans="1:8" ht="27.9" customHeight="1" x14ac:dyDescent="0.2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307</v>
      </c>
      <c r="G45" s="292" t="s">
        <v>306</v>
      </c>
      <c r="H45" s="292" t="s">
        <v>305</v>
      </c>
    </row>
    <row r="46" spans="1:8" x14ac:dyDescent="0.2">
      <c r="A46" s="223" t="s">
        <v>518</v>
      </c>
      <c r="B46" s="264" t="s">
        <v>518</v>
      </c>
      <c r="C46" s="222"/>
      <c r="D46" s="265"/>
      <c r="E46" s="265"/>
      <c r="F46" s="264"/>
      <c r="G46" s="264"/>
      <c r="H46" s="264"/>
    </row>
    <row r="47" spans="1:8" x14ac:dyDescent="0.2">
      <c r="A47" s="223"/>
      <c r="B47" s="264"/>
      <c r="C47" s="222"/>
      <c r="D47" s="265"/>
      <c r="E47" s="265"/>
      <c r="F47" s="264"/>
      <c r="G47" s="264"/>
      <c r="H47" s="264"/>
    </row>
    <row r="48" spans="1:8" x14ac:dyDescent="0.2">
      <c r="A48" s="223"/>
      <c r="B48" s="264"/>
      <c r="C48" s="222"/>
      <c r="D48" s="265"/>
      <c r="E48" s="265"/>
      <c r="F48" s="264"/>
      <c r="G48" s="264"/>
      <c r="H48" s="264"/>
    </row>
    <row r="49" spans="1:8" x14ac:dyDescent="0.2">
      <c r="A49" s="223"/>
      <c r="B49" s="264"/>
      <c r="C49" s="222"/>
      <c r="D49" s="265"/>
      <c r="E49" s="265"/>
      <c r="F49" s="264"/>
      <c r="G49" s="264"/>
      <c r="H49" s="264"/>
    </row>
    <row r="50" spans="1:8" x14ac:dyDescent="0.2">
      <c r="A50" s="62"/>
      <c r="B50" s="62" t="s">
        <v>312</v>
      </c>
      <c r="C50" s="244">
        <f>SUM(C46:C49)</f>
        <v>0</v>
      </c>
      <c r="D50" s="244">
        <f>SUM(D46:D49)</f>
        <v>0</v>
      </c>
      <c r="E50" s="244">
        <f>SUM(E46:E49)</f>
        <v>0</v>
      </c>
      <c r="F50" s="244"/>
      <c r="G50" s="244"/>
      <c r="H50" s="244"/>
    </row>
    <row r="53" spans="1:8" x14ac:dyDescent="0.2">
      <c r="A53" s="217" t="s">
        <v>311</v>
      </c>
      <c r="B53" s="217"/>
      <c r="C53" s="294"/>
      <c r="D53" s="294"/>
      <c r="E53" s="294"/>
      <c r="G53" s="270" t="s">
        <v>308</v>
      </c>
    </row>
    <row r="54" spans="1:8" x14ac:dyDescent="0.2">
      <c r="A54" s="281"/>
      <c r="B54" s="281"/>
      <c r="C54" s="229"/>
    </row>
    <row r="55" spans="1:8" ht="27.9" customHeight="1" x14ac:dyDescent="0.2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307</v>
      </c>
      <c r="G55" s="292" t="s">
        <v>306</v>
      </c>
      <c r="H55" s="292" t="s">
        <v>305</v>
      </c>
    </row>
    <row r="56" spans="1:8" x14ac:dyDescent="0.2">
      <c r="A56" s="223" t="s">
        <v>563</v>
      </c>
      <c r="B56" s="264" t="s">
        <v>552</v>
      </c>
      <c r="C56" s="222">
        <v>-12350.66</v>
      </c>
      <c r="D56" s="265">
        <v>-19386.330000000002</v>
      </c>
      <c r="E56" s="265">
        <v>-7035.67</v>
      </c>
      <c r="F56" s="264"/>
      <c r="G56" s="264"/>
      <c r="H56" s="264"/>
    </row>
    <row r="57" spans="1:8" x14ac:dyDescent="0.2">
      <c r="A57" s="223" t="s">
        <v>564</v>
      </c>
      <c r="B57" s="264" t="s">
        <v>554</v>
      </c>
      <c r="C57" s="222">
        <v>-164907.49</v>
      </c>
      <c r="D57" s="265">
        <v>-230709.47</v>
      </c>
      <c r="E57" s="265">
        <v>-65801.98</v>
      </c>
      <c r="F57" s="264"/>
      <c r="G57" s="264"/>
      <c r="H57" s="264"/>
    </row>
    <row r="58" spans="1:8" x14ac:dyDescent="0.2">
      <c r="A58" s="223" t="s">
        <v>565</v>
      </c>
      <c r="B58" s="264" t="s">
        <v>556</v>
      </c>
      <c r="C58" s="222">
        <v>-12545.87</v>
      </c>
      <c r="D58" s="265">
        <v>-22115.13</v>
      </c>
      <c r="E58" s="265">
        <v>-9569.26</v>
      </c>
      <c r="F58" s="264"/>
      <c r="G58" s="264"/>
      <c r="H58" s="264"/>
    </row>
    <row r="59" spans="1:8" x14ac:dyDescent="0.2">
      <c r="A59" s="223" t="s">
        <v>566</v>
      </c>
      <c r="B59" s="264" t="s">
        <v>558</v>
      </c>
      <c r="C59" s="222">
        <v>-3313.56</v>
      </c>
      <c r="D59" s="265">
        <v>-5042.38</v>
      </c>
      <c r="E59" s="265">
        <v>-1728.82</v>
      </c>
      <c r="F59" s="264"/>
      <c r="G59" s="264"/>
      <c r="H59" s="264"/>
    </row>
    <row r="60" spans="1:8" x14ac:dyDescent="0.2">
      <c r="A60" s="223" t="s">
        <v>567</v>
      </c>
      <c r="B60" s="264" t="s">
        <v>560</v>
      </c>
      <c r="C60" s="222">
        <v>-140401.32</v>
      </c>
      <c r="D60" s="265">
        <v>-381089.32</v>
      </c>
      <c r="E60" s="265">
        <v>-240688</v>
      </c>
      <c r="F60" s="264"/>
      <c r="G60" s="264"/>
      <c r="H60" s="264"/>
    </row>
    <row r="61" spans="1:8" x14ac:dyDescent="0.2">
      <c r="A61" s="223" t="s">
        <v>568</v>
      </c>
      <c r="B61" s="264" t="s">
        <v>562</v>
      </c>
      <c r="C61" s="222">
        <v>-23863.86</v>
      </c>
      <c r="D61" s="265">
        <v>-64773.31</v>
      </c>
      <c r="E61" s="265">
        <v>-40909.449999999997</v>
      </c>
      <c r="F61" s="264"/>
      <c r="G61" s="264"/>
      <c r="H61" s="264"/>
    </row>
    <row r="62" spans="1:8" x14ac:dyDescent="0.2">
      <c r="A62" s="223"/>
      <c r="B62" s="264"/>
      <c r="C62" s="222"/>
      <c r="D62" s="265"/>
      <c r="E62" s="265"/>
      <c r="F62" s="264"/>
      <c r="G62" s="264"/>
      <c r="H62" s="264"/>
    </row>
    <row r="63" spans="1:8" x14ac:dyDescent="0.2">
      <c r="A63" s="62"/>
      <c r="B63" s="62" t="s">
        <v>310</v>
      </c>
      <c r="C63" s="244">
        <f>SUM(C56:C62)</f>
        <v>-357382.76</v>
      </c>
      <c r="D63" s="244">
        <f>SUM(D56:D62)</f>
        <v>-723115.94</v>
      </c>
      <c r="E63" s="244">
        <f>SUM(E56:E62)</f>
        <v>-365733.18</v>
      </c>
      <c r="F63" s="244"/>
      <c r="G63" s="244"/>
      <c r="H63" s="244"/>
    </row>
    <row r="66" spans="1:8" x14ac:dyDescent="0.2">
      <c r="A66" s="217" t="s">
        <v>309</v>
      </c>
      <c r="B66" s="217"/>
      <c r="C66" s="294"/>
      <c r="D66" s="294"/>
      <c r="E66" s="294"/>
      <c r="G66" s="270" t="s">
        <v>308</v>
      </c>
    </row>
    <row r="67" spans="1:8" x14ac:dyDescent="0.2">
      <c r="A67" s="281"/>
      <c r="B67" s="281"/>
      <c r="C67" s="229"/>
    </row>
    <row r="68" spans="1:8" ht="27.9" customHeight="1" x14ac:dyDescent="0.2">
      <c r="A68" s="228" t="s">
        <v>45</v>
      </c>
      <c r="B68" s="227" t="s">
        <v>46</v>
      </c>
      <c r="C68" s="293" t="s">
        <v>47</v>
      </c>
      <c r="D68" s="293" t="s">
        <v>48</v>
      </c>
      <c r="E68" s="293" t="s">
        <v>49</v>
      </c>
      <c r="F68" s="292" t="s">
        <v>307</v>
      </c>
      <c r="G68" s="292" t="s">
        <v>306</v>
      </c>
      <c r="H68" s="292" t="s">
        <v>305</v>
      </c>
    </row>
    <row r="69" spans="1:8" x14ac:dyDescent="0.2">
      <c r="A69" s="223" t="s">
        <v>518</v>
      </c>
      <c r="B69" s="264" t="s">
        <v>518</v>
      </c>
      <c r="C69" s="222"/>
      <c r="D69" s="265"/>
      <c r="E69" s="265"/>
      <c r="F69" s="264"/>
      <c r="G69" s="264"/>
      <c r="H69" s="264"/>
    </row>
    <row r="70" spans="1:8" x14ac:dyDescent="0.2">
      <c r="A70" s="223"/>
      <c r="B70" s="264"/>
      <c r="C70" s="222"/>
      <c r="D70" s="265"/>
      <c r="E70" s="265"/>
      <c r="F70" s="264"/>
      <c r="G70" s="264"/>
      <c r="H70" s="264"/>
    </row>
    <row r="71" spans="1:8" x14ac:dyDescent="0.2">
      <c r="A71" s="223"/>
      <c r="B71" s="264"/>
      <c r="C71" s="222"/>
      <c r="D71" s="265"/>
      <c r="E71" s="265"/>
      <c r="F71" s="264"/>
      <c r="G71" s="264"/>
      <c r="H71" s="264"/>
    </row>
    <row r="72" spans="1:8" x14ac:dyDescent="0.2">
      <c r="A72" s="223"/>
      <c r="B72" s="264"/>
      <c r="C72" s="222"/>
      <c r="D72" s="265"/>
      <c r="E72" s="265"/>
      <c r="F72" s="264"/>
      <c r="G72" s="264"/>
      <c r="H72" s="264"/>
    </row>
    <row r="73" spans="1:8" x14ac:dyDescent="0.2">
      <c r="A73" s="62"/>
      <c r="B73" s="62" t="s">
        <v>304</v>
      </c>
      <c r="C73" s="244">
        <f>SUM(C69:C72)</f>
        <v>0</v>
      </c>
      <c r="D73" s="244">
        <f>SUM(D69:D72)</f>
        <v>0</v>
      </c>
      <c r="E73" s="244">
        <f>SUM(E69:E72)</f>
        <v>0</v>
      </c>
      <c r="F73" s="244"/>
      <c r="G73" s="244"/>
      <c r="H73" s="244"/>
    </row>
  </sheetData>
  <dataValidations count="8">
    <dataValidation allowBlank="1" showInputMessage="1" showErrorMessage="1" prompt="Importe final del periodo que corresponde la información financiera trimestral que se presenta." sqref="D7 D21 D35 D45 D55 D68"/>
    <dataValidation allowBlank="1" showInputMessage="1" showErrorMessage="1" prompt="Saldo al 31 de diciembre del año anterior del ejercio que se presenta." sqref="C7 C21 C35 C45 C55 C68"/>
    <dataValidation allowBlank="1" showInputMessage="1" showErrorMessage="1" prompt="Corresponde al número de la cuenta de acuerdo al Plan de Cuentas emitido por el CONAC (DOF 23/12/2015)." sqref="A7 A21 A35 A45 A55 A68"/>
    <dataValidation allowBlank="1" showInputMessage="1" showErrorMessage="1" prompt="Indicar la tasa de aplicación." sqref="H35 H45 H55 H68"/>
    <dataValidation allowBlank="1" showInputMessage="1" showErrorMessage="1" prompt="Indicar el método de depreciación." sqref="G35 G45 G55 G68"/>
    <dataValidation allowBlank="1" showInputMessage="1" showErrorMessage="1" prompt="Corresponde al nombre o descripción de la cuenta de acuerdo al Plan de Cuentas emitido por el CONAC." sqref="B7 B21 B35 B45 B55 B68"/>
    <dataValidation allowBlank="1" showInputMessage="1" showErrorMessage="1" prompt="Diferencia entre el saldo final y el inicial presentados." sqref="E7 E21 E35 E45 E55 E68"/>
    <dataValidation allowBlank="1" showInputMessage="1" showErrorMessage="1" prompt="Criterio para la aplicación de depreciación: anual, mensual, trimestral, etc." sqref="F7 F21 F68 F45 F55 F35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0.8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6" width="17.6640625" style="89" customWidth="1"/>
    <col min="7" max="16384" width="11.441406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327</v>
      </c>
      <c r="B5" s="311"/>
      <c r="C5" s="308"/>
      <c r="D5" s="308"/>
      <c r="E5" s="308"/>
      <c r="F5" s="190" t="s">
        <v>324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85">
        <v>125105911</v>
      </c>
      <c r="B8" s="285" t="s">
        <v>569</v>
      </c>
      <c r="C8" s="222">
        <v>64870</v>
      </c>
      <c r="D8" s="304">
        <v>64870</v>
      </c>
      <c r="E8" s="304">
        <v>0</v>
      </c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326</v>
      </c>
      <c r="C13" s="244">
        <f>SUM(C8:C12)</f>
        <v>64870</v>
      </c>
      <c r="D13" s="244">
        <f>SUM(D8:D12)</f>
        <v>64870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325</v>
      </c>
      <c r="B16" s="309"/>
      <c r="C16" s="308"/>
      <c r="D16" s="308"/>
      <c r="E16" s="308"/>
      <c r="F16" s="190" t="s">
        <v>324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307</v>
      </c>
    </row>
    <row r="19" spans="1:6" ht="11.25" customHeight="1" x14ac:dyDescent="0.2">
      <c r="A19" s="223" t="s">
        <v>570</v>
      </c>
      <c r="B19" s="285" t="s">
        <v>571</v>
      </c>
      <c r="C19" s="222">
        <v>-19713.09</v>
      </c>
      <c r="D19" s="222">
        <v>-30283.97</v>
      </c>
      <c r="E19" s="222">
        <v>-10570.88</v>
      </c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323</v>
      </c>
      <c r="C22" s="244">
        <f>SUM(C19:C21)</f>
        <v>-19713.09</v>
      </c>
      <c r="D22" s="244">
        <f>SUM(D19:D21)</f>
        <v>-30283.97</v>
      </c>
      <c r="E22" s="244">
        <f>SUM(E19:E21)</f>
        <v>-10570.88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322</v>
      </c>
      <c r="B25" s="306"/>
      <c r="C25" s="305"/>
      <c r="D25" s="305"/>
      <c r="E25" s="294"/>
      <c r="F25" s="270" t="s">
        <v>321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307</v>
      </c>
    </row>
    <row r="28" spans="1:6" x14ac:dyDescent="0.2">
      <c r="A28" s="285" t="s">
        <v>518</v>
      </c>
      <c r="B28" s="285" t="s">
        <v>518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320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0.8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518</v>
      </c>
      <c r="B6" s="18" t="s">
        <v>518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61" customWidth="1"/>
    <col min="6" max="6" width="14.6640625" style="8" customWidth="1"/>
    <col min="7" max="16384" width="11.441406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250</v>
      </c>
      <c r="B5" s="230"/>
      <c r="C5" s="7"/>
      <c r="D5" s="249"/>
      <c r="E5" s="190" t="s">
        <v>243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5" t="s">
        <v>240</v>
      </c>
    </row>
    <row r="8" spans="1:6" ht="11.25" customHeight="1" x14ac:dyDescent="0.2">
      <c r="A8" s="223" t="s">
        <v>518</v>
      </c>
      <c r="B8" s="223" t="s">
        <v>518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249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248</v>
      </c>
      <c r="B24" s="230"/>
      <c r="C24" s="229"/>
      <c r="D24" s="190" t="s">
        <v>243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242</v>
      </c>
      <c r="D26" s="226" t="s">
        <v>241</v>
      </c>
      <c r="E26" s="240"/>
    </row>
    <row r="27" spans="1:6" ht="11.25" customHeight="1" x14ac:dyDescent="0.2">
      <c r="A27" s="238" t="s">
        <v>518</v>
      </c>
      <c r="B27" s="237" t="s">
        <v>518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247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246</v>
      </c>
      <c r="B55" s="230"/>
      <c r="C55" s="229"/>
      <c r="D55" s="89"/>
      <c r="E55" s="190" t="s">
        <v>243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242</v>
      </c>
      <c r="D57" s="226" t="s">
        <v>241</v>
      </c>
      <c r="E57" s="225" t="s">
        <v>240</v>
      </c>
      <c r="F57" s="224"/>
    </row>
    <row r="58" spans="1:6" x14ac:dyDescent="0.2">
      <c r="A58" s="238" t="s">
        <v>518</v>
      </c>
      <c r="B58" s="237" t="s">
        <v>518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245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244</v>
      </c>
      <c r="B68" s="230"/>
      <c r="C68" s="229"/>
      <c r="D68" s="89"/>
      <c r="E68" s="190" t="s">
        <v>243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242</v>
      </c>
      <c r="D70" s="226" t="s">
        <v>241</v>
      </c>
      <c r="E70" s="225" t="s">
        <v>240</v>
      </c>
      <c r="F70" s="224"/>
    </row>
    <row r="71" spans="1:6" x14ac:dyDescent="0.2">
      <c r="A71" s="223" t="s">
        <v>518</v>
      </c>
      <c r="B71" s="223" t="s">
        <v>518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239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4" width="17.6640625" style="89" customWidth="1"/>
    <col min="5" max="16384" width="11.441406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3">
      <c r="A5" s="311" t="s">
        <v>332</v>
      </c>
      <c r="B5" s="321"/>
      <c r="C5" s="320"/>
      <c r="D5" s="319" t="s">
        <v>329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316" t="s">
        <v>261</v>
      </c>
    </row>
    <row r="8" spans="1:4" x14ac:dyDescent="0.2">
      <c r="A8" s="287" t="s">
        <v>518</v>
      </c>
      <c r="B8" s="287" t="s">
        <v>518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331</v>
      </c>
      <c r="C11" s="233">
        <f>SUM(C8:C10)</f>
        <v>0</v>
      </c>
      <c r="D11" s="312"/>
    </row>
    <row r="14" spans="1:4" ht="11.25" customHeight="1" x14ac:dyDescent="0.2">
      <c r="A14" s="311" t="s">
        <v>330</v>
      </c>
      <c r="B14" s="321"/>
      <c r="C14" s="320"/>
      <c r="D14" s="319" t="s">
        <v>329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242</v>
      </c>
      <c r="D16" s="316" t="s">
        <v>261</v>
      </c>
    </row>
    <row r="17" spans="1:4" x14ac:dyDescent="0.2">
      <c r="A17" s="287" t="s">
        <v>518</v>
      </c>
      <c r="B17" s="287" t="s">
        <v>518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328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0.8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2" zoomScaleNormal="100" zoomScaleSheetLayoutView="100" workbookViewId="0">
      <selection activeCell="A26" sqref="A26:J26"/>
    </sheetView>
  </sheetViews>
  <sheetFormatPr baseColWidth="10" defaultColWidth="13.6640625" defaultRowHeight="10.199999999999999" x14ac:dyDescent="0.2"/>
  <cols>
    <col min="1" max="1" width="20.6640625" style="89" customWidth="1"/>
    <col min="2" max="2" width="50.6640625" style="89" customWidth="1"/>
    <col min="3" max="7" width="17.6640625" style="7" customWidth="1"/>
    <col min="8" max="8" width="17.6640625" style="89" customWidth="1"/>
    <col min="9" max="16384" width="13.664062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337</v>
      </c>
      <c r="B5" s="190"/>
      <c r="C5" s="23"/>
      <c r="D5" s="23"/>
      <c r="E5" s="23"/>
      <c r="F5" s="23"/>
      <c r="G5" s="23"/>
      <c r="H5" s="325" t="s">
        <v>334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</row>
    <row r="8" spans="1:8" x14ac:dyDescent="0.2">
      <c r="A8" s="223" t="s">
        <v>572</v>
      </c>
      <c r="B8" s="223" t="s">
        <v>573</v>
      </c>
      <c r="C8" s="222">
        <v>-295567.44</v>
      </c>
      <c r="D8" s="222">
        <v>-295567.44</v>
      </c>
      <c r="E8" s="222"/>
      <c r="F8" s="222"/>
      <c r="G8" s="222"/>
      <c r="H8" s="324"/>
    </row>
    <row r="9" spans="1:8" x14ac:dyDescent="0.2">
      <c r="A9" s="223" t="s">
        <v>574</v>
      </c>
      <c r="B9" s="223" t="s">
        <v>575</v>
      </c>
      <c r="C9" s="222">
        <v>-1098114.47</v>
      </c>
      <c r="D9" s="222">
        <v>-1098114.47</v>
      </c>
      <c r="E9" s="222"/>
      <c r="F9" s="222"/>
      <c r="G9" s="222"/>
      <c r="H9" s="324"/>
    </row>
    <row r="10" spans="1:8" x14ac:dyDescent="0.2">
      <c r="A10" s="223" t="s">
        <v>576</v>
      </c>
      <c r="B10" s="223" t="s">
        <v>577</v>
      </c>
      <c r="C10" s="222">
        <v>-100000</v>
      </c>
      <c r="D10" s="222">
        <v>-100000</v>
      </c>
      <c r="E10" s="222"/>
      <c r="F10" s="222"/>
      <c r="G10" s="222"/>
      <c r="H10" s="324"/>
    </row>
    <row r="11" spans="1:8" x14ac:dyDescent="0.2">
      <c r="A11" s="223" t="s">
        <v>578</v>
      </c>
      <c r="B11" s="223" t="s">
        <v>579</v>
      </c>
      <c r="C11" s="222">
        <v>-160413.47</v>
      </c>
      <c r="D11" s="222">
        <v>-160413.47</v>
      </c>
      <c r="E11" s="222"/>
      <c r="F11" s="222"/>
      <c r="G11" s="222"/>
      <c r="H11" s="324"/>
    </row>
    <row r="12" spans="1:8" x14ac:dyDescent="0.2">
      <c r="A12" s="223" t="s">
        <v>580</v>
      </c>
      <c r="B12" s="223" t="s">
        <v>581</v>
      </c>
      <c r="C12" s="222">
        <v>-28.89</v>
      </c>
      <c r="D12" s="222">
        <v>-28.89</v>
      </c>
      <c r="E12" s="222"/>
      <c r="F12" s="222"/>
      <c r="G12" s="222"/>
      <c r="H12" s="324"/>
    </row>
    <row r="13" spans="1:8" x14ac:dyDescent="0.2">
      <c r="A13" s="223" t="s">
        <v>582</v>
      </c>
      <c r="B13" s="223" t="s">
        <v>583</v>
      </c>
      <c r="C13" s="222">
        <v>-1589.85</v>
      </c>
      <c r="D13" s="222">
        <v>-1589.85</v>
      </c>
      <c r="E13" s="222"/>
      <c r="F13" s="222"/>
      <c r="G13" s="222"/>
      <c r="H13" s="324"/>
    </row>
    <row r="14" spans="1:8" x14ac:dyDescent="0.2">
      <c r="A14" s="223" t="s">
        <v>584</v>
      </c>
      <c r="B14" s="223" t="s">
        <v>585</v>
      </c>
      <c r="C14" s="222">
        <v>108.83</v>
      </c>
      <c r="D14" s="222">
        <v>108.83</v>
      </c>
      <c r="E14" s="222"/>
      <c r="F14" s="222"/>
      <c r="G14" s="222"/>
      <c r="H14" s="324"/>
    </row>
    <row r="15" spans="1:8" x14ac:dyDescent="0.2">
      <c r="A15" s="223" t="s">
        <v>586</v>
      </c>
      <c r="B15" s="223" t="s">
        <v>587</v>
      </c>
      <c r="C15" s="222">
        <v>-1406.31</v>
      </c>
      <c r="D15" s="222">
        <v>-1406.31</v>
      </c>
      <c r="E15" s="222"/>
      <c r="F15" s="222"/>
      <c r="G15" s="222"/>
      <c r="H15" s="324"/>
    </row>
    <row r="16" spans="1:8" x14ac:dyDescent="0.2">
      <c r="A16" s="223" t="s">
        <v>588</v>
      </c>
      <c r="B16" s="223" t="s">
        <v>589</v>
      </c>
      <c r="C16" s="222">
        <v>0.22</v>
      </c>
      <c r="D16" s="222">
        <v>0.22</v>
      </c>
      <c r="E16" s="222"/>
      <c r="F16" s="222"/>
      <c r="G16" s="222"/>
      <c r="H16" s="324"/>
    </row>
    <row r="17" spans="1:8" x14ac:dyDescent="0.2">
      <c r="A17" s="223" t="s">
        <v>590</v>
      </c>
      <c r="B17" s="223" t="s">
        <v>591</v>
      </c>
      <c r="C17" s="222">
        <v>-1551.67</v>
      </c>
      <c r="D17" s="222">
        <v>-1551.67</v>
      </c>
      <c r="E17" s="222"/>
      <c r="F17" s="222"/>
      <c r="G17" s="222"/>
      <c r="H17" s="324"/>
    </row>
    <row r="18" spans="1:8" x14ac:dyDescent="0.2">
      <c r="A18" s="223" t="s">
        <v>592</v>
      </c>
      <c r="B18" s="223" t="s">
        <v>593</v>
      </c>
      <c r="C18" s="222">
        <v>-3776.77</v>
      </c>
      <c r="D18" s="222">
        <v>-3776.77</v>
      </c>
      <c r="E18" s="222"/>
      <c r="F18" s="222"/>
      <c r="G18" s="222"/>
      <c r="H18" s="324"/>
    </row>
    <row r="19" spans="1:8" x14ac:dyDescent="0.2">
      <c r="A19" s="223" t="s">
        <v>594</v>
      </c>
      <c r="B19" s="223" t="s">
        <v>595</v>
      </c>
      <c r="C19" s="222">
        <v>3683.52</v>
      </c>
      <c r="D19" s="222">
        <v>3683.52</v>
      </c>
      <c r="E19" s="222"/>
      <c r="F19" s="222"/>
      <c r="G19" s="222"/>
      <c r="H19" s="324"/>
    </row>
    <row r="20" spans="1:8" x14ac:dyDescent="0.2">
      <c r="A20" s="223" t="s">
        <v>596</v>
      </c>
      <c r="B20" s="223" t="s">
        <v>597</v>
      </c>
      <c r="C20" s="222">
        <v>-41993.09</v>
      </c>
      <c r="D20" s="222">
        <v>-41993.09</v>
      </c>
      <c r="E20" s="222"/>
      <c r="F20" s="222"/>
      <c r="G20" s="222"/>
      <c r="H20" s="324"/>
    </row>
    <row r="21" spans="1:8" x14ac:dyDescent="0.2">
      <c r="A21" s="223" t="s">
        <v>598</v>
      </c>
      <c r="B21" s="223" t="s">
        <v>599</v>
      </c>
      <c r="C21" s="222">
        <v>-6743.87</v>
      </c>
      <c r="D21" s="222">
        <v>-6743.87</v>
      </c>
      <c r="E21" s="222"/>
      <c r="F21" s="222"/>
      <c r="G21" s="222"/>
      <c r="H21" s="324"/>
    </row>
    <row r="22" spans="1:8" x14ac:dyDescent="0.2">
      <c r="A22" s="223" t="s">
        <v>600</v>
      </c>
      <c r="B22" s="223" t="s">
        <v>601</v>
      </c>
      <c r="C22" s="222">
        <v>-2487.4</v>
      </c>
      <c r="D22" s="222">
        <v>-2487.4</v>
      </c>
      <c r="E22" s="222"/>
      <c r="F22" s="222"/>
      <c r="G22" s="222"/>
      <c r="H22" s="324"/>
    </row>
    <row r="23" spans="1:8" x14ac:dyDescent="0.2">
      <c r="A23" s="223" t="s">
        <v>602</v>
      </c>
      <c r="B23" s="223" t="s">
        <v>603</v>
      </c>
      <c r="C23" s="222">
        <v>-513.46</v>
      </c>
      <c r="D23" s="222">
        <v>-513.46</v>
      </c>
      <c r="E23" s="222"/>
      <c r="F23" s="222"/>
      <c r="G23" s="222"/>
      <c r="H23" s="324"/>
    </row>
    <row r="24" spans="1:8" x14ac:dyDescent="0.2">
      <c r="A24" s="223" t="s">
        <v>604</v>
      </c>
      <c r="B24" s="223" t="s">
        <v>605</v>
      </c>
      <c r="C24" s="222">
        <v>-3512.26</v>
      </c>
      <c r="D24" s="222">
        <v>-3512.26</v>
      </c>
      <c r="E24" s="222"/>
      <c r="F24" s="222"/>
      <c r="G24" s="222"/>
      <c r="H24" s="324"/>
    </row>
    <row r="25" spans="1:8" x14ac:dyDescent="0.2">
      <c r="A25" s="223" t="s">
        <v>606</v>
      </c>
      <c r="B25" s="223" t="s">
        <v>607</v>
      </c>
      <c r="C25" s="222">
        <v>-3871.9</v>
      </c>
      <c r="D25" s="222">
        <v>-3871.9</v>
      </c>
      <c r="E25" s="222"/>
      <c r="F25" s="222"/>
      <c r="G25" s="222"/>
      <c r="H25" s="324"/>
    </row>
    <row r="26" spans="1:8" x14ac:dyDescent="0.2">
      <c r="A26" s="223" t="s">
        <v>608</v>
      </c>
      <c r="B26" s="223" t="s">
        <v>609</v>
      </c>
      <c r="C26" s="222">
        <v>78681.27</v>
      </c>
      <c r="D26" s="222">
        <v>78681.27</v>
      </c>
      <c r="E26" s="222"/>
      <c r="F26" s="222"/>
      <c r="G26" s="222"/>
      <c r="H26" s="324"/>
    </row>
    <row r="27" spans="1:8" x14ac:dyDescent="0.2">
      <c r="A27" s="223"/>
      <c r="B27" s="223"/>
      <c r="C27" s="222"/>
      <c r="D27" s="222"/>
      <c r="E27" s="222"/>
      <c r="F27" s="222"/>
      <c r="G27" s="222"/>
      <c r="H27" s="324"/>
    </row>
    <row r="28" spans="1:8" x14ac:dyDescent="0.2">
      <c r="A28" s="323"/>
      <c r="B28" s="323" t="s">
        <v>336</v>
      </c>
      <c r="C28" s="322">
        <f>SUM(C8:C27)</f>
        <v>-1639097.0099999998</v>
      </c>
      <c r="D28" s="322">
        <f>SUM(D8:D27)</f>
        <v>-1639097.0099999998</v>
      </c>
      <c r="E28" s="322">
        <f>SUM(E8:E27)</f>
        <v>0</v>
      </c>
      <c r="F28" s="322">
        <f>SUM(F8:F27)</f>
        <v>0</v>
      </c>
      <c r="G28" s="322">
        <f>SUM(G8:G27)</f>
        <v>0</v>
      </c>
      <c r="H28" s="322"/>
    </row>
    <row r="31" spans="1:8" x14ac:dyDescent="0.2">
      <c r="A31" s="217" t="s">
        <v>335</v>
      </c>
      <c r="B31" s="190"/>
      <c r="C31" s="23"/>
      <c r="D31" s="23"/>
      <c r="E31" s="23"/>
      <c r="F31" s="23"/>
      <c r="G31" s="23"/>
      <c r="H31" s="325" t="s">
        <v>334</v>
      </c>
    </row>
    <row r="32" spans="1:8" x14ac:dyDescent="0.2">
      <c r="A32" s="288"/>
    </row>
    <row r="33" spans="1:8" ht="15" customHeight="1" x14ac:dyDescent="0.2">
      <c r="A33" s="228" t="s">
        <v>45</v>
      </c>
      <c r="B33" s="227" t="s">
        <v>46</v>
      </c>
      <c r="C33" s="225" t="s">
        <v>242</v>
      </c>
      <c r="D33" s="267" t="s">
        <v>265</v>
      </c>
      <c r="E33" s="267" t="s">
        <v>264</v>
      </c>
      <c r="F33" s="267" t="s">
        <v>263</v>
      </c>
      <c r="G33" s="266" t="s">
        <v>262</v>
      </c>
      <c r="H33" s="227" t="s">
        <v>261</v>
      </c>
    </row>
    <row r="34" spans="1:8" x14ac:dyDescent="0.2">
      <c r="A34" s="223" t="s">
        <v>517</v>
      </c>
      <c r="B34" s="223" t="s">
        <v>517</v>
      </c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x14ac:dyDescent="0.2">
      <c r="A43" s="223"/>
      <c r="B43" s="223"/>
      <c r="C43" s="222"/>
      <c r="D43" s="222"/>
      <c r="E43" s="222"/>
      <c r="F43" s="222"/>
      <c r="G43" s="222"/>
      <c r="H43" s="324"/>
    </row>
    <row r="44" spans="1:8" x14ac:dyDescent="0.2">
      <c r="A44" s="223"/>
      <c r="B44" s="223"/>
      <c r="C44" s="222"/>
      <c r="D44" s="222"/>
      <c r="E44" s="222"/>
      <c r="F44" s="222"/>
      <c r="G44" s="222"/>
      <c r="H44" s="324"/>
    </row>
    <row r="45" spans="1:8" x14ac:dyDescent="0.2">
      <c r="A45" s="223"/>
      <c r="B45" s="223"/>
      <c r="C45" s="222"/>
      <c r="D45" s="222"/>
      <c r="E45" s="222"/>
      <c r="F45" s="222"/>
      <c r="G45" s="222"/>
      <c r="H45" s="324"/>
    </row>
    <row r="46" spans="1:8" x14ac:dyDescent="0.2">
      <c r="A46" s="223"/>
      <c r="B46" s="223"/>
      <c r="C46" s="222"/>
      <c r="D46" s="222"/>
      <c r="E46" s="222"/>
      <c r="F46" s="222"/>
      <c r="G46" s="222"/>
      <c r="H46" s="324"/>
    </row>
    <row r="47" spans="1:8" x14ac:dyDescent="0.2">
      <c r="A47" s="223"/>
      <c r="B47" s="223"/>
      <c r="C47" s="222"/>
      <c r="D47" s="222"/>
      <c r="E47" s="222"/>
      <c r="F47" s="222"/>
      <c r="G47" s="222"/>
      <c r="H47" s="324"/>
    </row>
    <row r="48" spans="1:8" x14ac:dyDescent="0.2">
      <c r="A48" s="323"/>
      <c r="B48" s="323" t="s">
        <v>333</v>
      </c>
      <c r="C48" s="322">
        <f>SUM(C34:C47)</f>
        <v>0</v>
      </c>
      <c r="D48" s="322">
        <f>SUM(D34:D47)</f>
        <v>0</v>
      </c>
      <c r="E48" s="322">
        <f>SUM(E34:E47)</f>
        <v>0</v>
      </c>
      <c r="F48" s="322">
        <f>SUM(F34:F47)</f>
        <v>0</v>
      </c>
      <c r="G48" s="322">
        <f>SUM(G34:G47)</f>
        <v>0</v>
      </c>
      <c r="H48" s="322"/>
    </row>
  </sheetData>
  <dataValidations count="8">
    <dataValidation allowBlank="1" showInputMessage="1" showErrorMessage="1" prompt="Saldo final de la Información Financiera Trimestral que se presenta (trimestral: 1er, 2do, 3ro. o 4to.)." sqref="C7 C33"/>
    <dataValidation allowBlank="1" showInputMessage="1" showErrorMessage="1" prompt="Corresponde al número de la cuenta de acuerdo al Plan de Cuentas emitido por el CONAC (DOF 23/12/2015)." sqref="A7 A33"/>
    <dataValidation allowBlank="1" showInputMessage="1" showErrorMessage="1" prompt="Informar sobre la factibilidad de pago." sqref="H7 H33"/>
    <dataValidation allowBlank="1" showInputMessage="1" showErrorMessage="1" prompt="Importe de la cuentas por cobrar con vencimiento mayor a 365 días." sqref="G7 G33"/>
    <dataValidation allowBlank="1" showInputMessage="1" showErrorMessage="1" prompt="Importe de la cuentas por cobrar con fecha de vencimiento de 181 a 365 días." sqref="F7 F33"/>
    <dataValidation allowBlank="1" showInputMessage="1" showErrorMessage="1" prompt="Importe de la cuentas por cobrar con fecha de vencimiento de 91 a 180 días." sqref="E7 E33"/>
    <dataValidation allowBlank="1" showInputMessage="1" showErrorMessage="1" prompt="Importe de la cuentas por cobrar con fecha de vencimiento de 1 a 90 días." sqref="D7 D33"/>
    <dataValidation allowBlank="1" showInputMessage="1" showErrorMessage="1" prompt="Corresponde al nombre o descripción de la cuenta de acuerdo al Plan de Cuentas emitido por el CONAC." sqref="B7 B33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7" width="17.6640625" style="7" customWidth="1"/>
    <col min="8" max="8" width="17.6640625" style="6" customWidth="1"/>
    <col min="9" max="16384" width="13.664062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0.8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66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3.664062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343</v>
      </c>
      <c r="B5" s="334"/>
      <c r="E5" s="325" t="s">
        <v>340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5" t="s">
        <v>339</v>
      </c>
      <c r="E7" s="225" t="s">
        <v>261</v>
      </c>
    </row>
    <row r="8" spans="1:5" ht="11.25" customHeight="1" x14ac:dyDescent="0.2">
      <c r="A8" s="223" t="s">
        <v>518</v>
      </c>
      <c r="B8" s="223" t="s">
        <v>518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342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341</v>
      </c>
      <c r="B13" s="190"/>
      <c r="E13" s="325" t="s">
        <v>340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339</v>
      </c>
      <c r="E15" s="225" t="s">
        <v>261</v>
      </c>
    </row>
    <row r="16" spans="1:5" x14ac:dyDescent="0.2">
      <c r="A16" s="331" t="s">
        <v>518</v>
      </c>
      <c r="B16" s="330" t="s">
        <v>518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338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3.664062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0.8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1.441406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351</v>
      </c>
      <c r="B5" s="190"/>
      <c r="C5" s="7"/>
      <c r="D5" s="89"/>
      <c r="E5" s="325" t="s">
        <v>345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242</v>
      </c>
      <c r="D7" s="225" t="s">
        <v>339</v>
      </c>
      <c r="E7" s="225" t="s">
        <v>261</v>
      </c>
    </row>
    <row r="8" spans="1:5" s="12" customFormat="1" x14ac:dyDescent="0.2">
      <c r="A8" s="331" t="s">
        <v>518</v>
      </c>
      <c r="B8" s="330" t="s">
        <v>518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350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349</v>
      </c>
      <c r="B13" s="217"/>
      <c r="C13" s="13"/>
      <c r="D13" s="25"/>
      <c r="E13" s="190" t="s">
        <v>348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339</v>
      </c>
      <c r="E15" s="225" t="s">
        <v>261</v>
      </c>
    </row>
    <row r="16" spans="1:5" ht="11.25" customHeight="1" x14ac:dyDescent="0.2">
      <c r="A16" s="238" t="s">
        <v>518</v>
      </c>
      <c r="B16" s="276" t="s">
        <v>518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347</v>
      </c>
      <c r="C18" s="335">
        <f>SUM(C16:C17)</f>
        <v>0</v>
      </c>
      <c r="D18" s="244"/>
      <c r="E18" s="244"/>
    </row>
    <row r="21" spans="1:5" x14ac:dyDescent="0.2">
      <c r="A21" s="217" t="s">
        <v>346</v>
      </c>
      <c r="B21" s="190"/>
      <c r="E21" s="325" t="s">
        <v>345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242</v>
      </c>
      <c r="D23" s="225" t="s">
        <v>339</v>
      </c>
      <c r="E23" s="225" t="s">
        <v>261</v>
      </c>
    </row>
    <row r="24" spans="1:5" x14ac:dyDescent="0.2">
      <c r="A24" s="331" t="s">
        <v>518</v>
      </c>
      <c r="B24" s="330" t="s">
        <v>518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344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1.441406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0.8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ColWidth="11.44140625" defaultRowHeight="10.199999999999999" x14ac:dyDescent="0.2"/>
  <cols>
    <col min="1" max="1" width="8.6640625" style="189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7" width="12.33203125" style="27" customWidth="1"/>
    <col min="8" max="8" width="14.33203125" style="27" customWidth="1"/>
    <col min="9" max="9" width="13.44140625" style="27" customWidth="1"/>
    <col min="10" max="10" width="9.44140625" style="27" customWidth="1"/>
    <col min="11" max="12" width="9.6640625" style="27" customWidth="1"/>
    <col min="13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94"/>
    <col min="29" max="16384" width="11.44140625" style="193"/>
  </cols>
  <sheetData>
    <row r="1" spans="1:28" s="24" customFormat="1" ht="18" customHeight="1" x14ac:dyDescent="0.2">
      <c r="A1" s="470" t="s">
        <v>238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237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3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61" customWidth="1"/>
    <col min="6" max="6" width="14.6640625" style="8" customWidth="1"/>
    <col min="7" max="16384" width="11.441406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0.8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ColWidth="11.44140625" defaultRowHeight="10.199999999999999" x14ac:dyDescent="0.2"/>
  <cols>
    <col min="1" max="1" width="8.6640625" style="189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8" width="12.6640625" style="27" customWidth="1"/>
    <col min="9" max="9" width="13.44140625" style="27" customWidth="1"/>
    <col min="10" max="10" width="9.44140625" style="27" customWidth="1"/>
    <col min="11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2"/>
    <col min="29" max="16384" width="11.441406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0.8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4140625" defaultRowHeight="10.199999999999999" x14ac:dyDescent="0.2"/>
  <cols>
    <col min="1" max="1" width="19.6640625" style="89" customWidth="1"/>
    <col min="2" max="2" width="50.6640625" style="89" customWidth="1"/>
    <col min="3" max="4" width="17.6640625" style="4" customWidth="1"/>
    <col min="5" max="16384" width="12.441406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357</v>
      </c>
      <c r="B5" s="311"/>
      <c r="C5" s="13"/>
      <c r="D5" s="190" t="s">
        <v>356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25" t="s">
        <v>261</v>
      </c>
    </row>
    <row r="8" spans="1:4" x14ac:dyDescent="0.2">
      <c r="A8" s="238" t="s">
        <v>610</v>
      </c>
      <c r="B8" s="238" t="s">
        <v>611</v>
      </c>
      <c r="C8" s="236">
        <v>-51755</v>
      </c>
      <c r="D8" s="222"/>
    </row>
    <row r="9" spans="1:4" x14ac:dyDescent="0.2">
      <c r="A9" s="238" t="s">
        <v>612</v>
      </c>
      <c r="B9" s="238" t="s">
        <v>613</v>
      </c>
      <c r="C9" s="236">
        <v>-385438.33</v>
      </c>
      <c r="D9" s="222"/>
    </row>
    <row r="10" spans="1:4" x14ac:dyDescent="0.2">
      <c r="A10" s="238" t="s">
        <v>614</v>
      </c>
      <c r="B10" s="238" t="s">
        <v>615</v>
      </c>
      <c r="C10" s="236">
        <v>-92472</v>
      </c>
      <c r="D10" s="222"/>
    </row>
    <row r="11" spans="1:4" x14ac:dyDescent="0.2">
      <c r="A11" s="238" t="s">
        <v>616</v>
      </c>
      <c r="B11" s="238" t="s">
        <v>617</v>
      </c>
      <c r="C11" s="236">
        <v>-10438</v>
      </c>
      <c r="D11" s="222"/>
    </row>
    <row r="12" spans="1:4" x14ac:dyDescent="0.2">
      <c r="A12" s="238" t="s">
        <v>618</v>
      </c>
      <c r="B12" s="238" t="s">
        <v>619</v>
      </c>
      <c r="C12" s="236">
        <v>-21764.5</v>
      </c>
      <c r="D12" s="222"/>
    </row>
    <row r="13" spans="1:4" x14ac:dyDescent="0.2">
      <c r="A13" s="238" t="s">
        <v>620</v>
      </c>
      <c r="B13" s="238" t="s">
        <v>621</v>
      </c>
      <c r="C13" s="236">
        <v>-545.79</v>
      </c>
      <c r="D13" s="222"/>
    </row>
    <row r="14" spans="1:4" x14ac:dyDescent="0.2">
      <c r="A14" s="238" t="s">
        <v>622</v>
      </c>
      <c r="B14" s="238" t="s">
        <v>623</v>
      </c>
      <c r="C14" s="236">
        <v>-79500</v>
      </c>
      <c r="D14" s="222"/>
    </row>
    <row r="15" spans="1:4" x14ac:dyDescent="0.2">
      <c r="A15" s="238" t="s">
        <v>624</v>
      </c>
      <c r="B15" s="238" t="s">
        <v>625</v>
      </c>
      <c r="C15" s="236">
        <v>-6650</v>
      </c>
      <c r="D15" s="222"/>
    </row>
    <row r="16" spans="1:4" x14ac:dyDescent="0.2">
      <c r="A16" s="238"/>
      <c r="B16" s="238"/>
      <c r="C16" s="236"/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x14ac:dyDescent="0.2">
      <c r="A19" s="238"/>
      <c r="B19" s="238"/>
      <c r="C19" s="236"/>
      <c r="D19" s="222"/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x14ac:dyDescent="0.2">
      <c r="A22" s="238"/>
      <c r="B22" s="238"/>
      <c r="C22" s="236"/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355</v>
      </c>
      <c r="C45" s="233">
        <f>SUM(C8:C44)</f>
        <v>-648563.62000000011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354</v>
      </c>
      <c r="B49" s="311"/>
      <c r="C49" s="339"/>
      <c r="D49" s="190" t="s">
        <v>353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242</v>
      </c>
      <c r="D51" s="225" t="s">
        <v>261</v>
      </c>
    </row>
    <row r="52" spans="1:4" x14ac:dyDescent="0.2">
      <c r="A52" s="238" t="s">
        <v>626</v>
      </c>
      <c r="B52" s="238" t="s">
        <v>627</v>
      </c>
      <c r="C52" s="236">
        <v>-120000</v>
      </c>
      <c r="D52" s="222"/>
    </row>
    <row r="53" spans="1:4" x14ac:dyDescent="0.2">
      <c r="A53" s="238" t="s">
        <v>628</v>
      </c>
      <c r="B53" s="238" t="s">
        <v>629</v>
      </c>
      <c r="C53" s="236">
        <v>-279632.93</v>
      </c>
      <c r="D53" s="222"/>
    </row>
    <row r="54" spans="1:4" x14ac:dyDescent="0.2">
      <c r="A54" s="238" t="s">
        <v>630</v>
      </c>
      <c r="B54" s="238" t="s">
        <v>631</v>
      </c>
      <c r="C54" s="236">
        <v>-1808539</v>
      </c>
      <c r="D54" s="222"/>
    </row>
    <row r="55" spans="1:4" x14ac:dyDescent="0.2">
      <c r="A55" s="238" t="s">
        <v>632</v>
      </c>
      <c r="B55" s="238" t="s">
        <v>633</v>
      </c>
      <c r="C55" s="236">
        <v>-92781.56</v>
      </c>
      <c r="D55" s="222"/>
    </row>
    <row r="56" spans="1:4" x14ac:dyDescent="0.2">
      <c r="A56" s="238" t="s">
        <v>634</v>
      </c>
      <c r="B56" s="238" t="s">
        <v>635</v>
      </c>
      <c r="C56" s="236">
        <v>-164699.07</v>
      </c>
      <c r="D56" s="222"/>
    </row>
    <row r="57" spans="1:4" x14ac:dyDescent="0.2">
      <c r="A57" s="238" t="s">
        <v>636</v>
      </c>
      <c r="B57" s="238" t="s">
        <v>637</v>
      </c>
      <c r="C57" s="236">
        <v>-11206000</v>
      </c>
      <c r="D57" s="222"/>
    </row>
    <row r="58" spans="1:4" x14ac:dyDescent="0.2">
      <c r="A58" s="238" t="s">
        <v>638</v>
      </c>
      <c r="B58" s="238" t="s">
        <v>637</v>
      </c>
      <c r="C58" s="236">
        <v>-2634012.7200000002</v>
      </c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38"/>
      <c r="B63" s="238"/>
      <c r="C63" s="236"/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352</v>
      </c>
      <c r="C89" s="233">
        <f>SUM(C52:C88)</f>
        <v>-16305665.280000001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4140625" defaultRowHeight="10.199999999999999" x14ac:dyDescent="0.2"/>
  <cols>
    <col min="1" max="1" width="20.6640625" style="6" customWidth="1"/>
    <col min="2" max="2" width="50.6640625" style="6" customWidth="1"/>
    <col min="3" max="4" width="17.6640625" style="4" customWidth="1"/>
    <col min="5" max="16384" width="12.441406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0.8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6" width="11.44140625" style="89" customWidth="1"/>
    <col min="7" max="16384" width="11.441406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360</v>
      </c>
      <c r="B5" s="311"/>
      <c r="C5" s="22"/>
      <c r="E5" s="190" t="s">
        <v>359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345" t="s">
        <v>339</v>
      </c>
      <c r="E7" s="225" t="s">
        <v>261</v>
      </c>
    </row>
    <row r="8" spans="1:5" x14ac:dyDescent="0.2">
      <c r="A8" s="344" t="s">
        <v>517</v>
      </c>
      <c r="B8" s="344" t="s">
        <v>517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358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6" width="11.44140625" style="6" customWidth="1"/>
    <col min="7" max="16384" width="11.441406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0.8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365</v>
      </c>
      <c r="B5" s="217"/>
      <c r="C5" s="22"/>
      <c r="D5" s="357"/>
      <c r="E5" s="356" t="s">
        <v>364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354" t="s">
        <v>363</v>
      </c>
      <c r="E7" s="353" t="s">
        <v>362</v>
      </c>
      <c r="F7" s="89"/>
      <c r="G7" s="89"/>
      <c r="H7" s="89"/>
    </row>
    <row r="8" spans="1:8" x14ac:dyDescent="0.2">
      <c r="A8" s="238" t="s">
        <v>639</v>
      </c>
      <c r="B8" s="238" t="s">
        <v>640</v>
      </c>
      <c r="C8" s="254">
        <v>6216957.75</v>
      </c>
      <c r="D8" s="352">
        <f>C8/C109</f>
        <v>0.36271690913935623</v>
      </c>
      <c r="E8" s="351"/>
    </row>
    <row r="9" spans="1:8" x14ac:dyDescent="0.2">
      <c r="A9" s="238" t="s">
        <v>641</v>
      </c>
      <c r="B9" s="238" t="s">
        <v>642</v>
      </c>
      <c r="C9" s="254">
        <v>749596.64</v>
      </c>
      <c r="D9" s="352">
        <f>C9/C109</f>
        <v>4.3733830483574813E-2</v>
      </c>
      <c r="E9" s="351"/>
    </row>
    <row r="10" spans="1:8" x14ac:dyDescent="0.2">
      <c r="A10" s="238" t="s">
        <v>643</v>
      </c>
      <c r="B10" s="238" t="s">
        <v>644</v>
      </c>
      <c r="C10" s="254">
        <v>5000</v>
      </c>
      <c r="D10" s="352">
        <f>C10/C109</f>
        <v>2.917157585149716E-4</v>
      </c>
      <c r="E10" s="351"/>
    </row>
    <row r="11" spans="1:8" x14ac:dyDescent="0.2">
      <c r="A11" s="238" t="s">
        <v>645</v>
      </c>
      <c r="B11" s="238" t="s">
        <v>646</v>
      </c>
      <c r="C11" s="254">
        <v>19768.16</v>
      </c>
      <c r="D11" s="352">
        <f>C11/C109</f>
        <v>1.1533367577690641E-3</v>
      </c>
      <c r="E11" s="351"/>
    </row>
    <row r="12" spans="1:8" x14ac:dyDescent="0.2">
      <c r="A12" s="238" t="s">
        <v>647</v>
      </c>
      <c r="B12" s="238" t="s">
        <v>648</v>
      </c>
      <c r="C12" s="254">
        <v>137519.17000000001</v>
      </c>
      <c r="D12" s="352">
        <f>C12/C109</f>
        <v>8.0233017973798653E-3</v>
      </c>
      <c r="E12" s="351"/>
    </row>
    <row r="13" spans="1:8" x14ac:dyDescent="0.2">
      <c r="A13" s="238" t="s">
        <v>649</v>
      </c>
      <c r="B13" s="238" t="s">
        <v>650</v>
      </c>
      <c r="C13" s="254">
        <v>919989.61</v>
      </c>
      <c r="D13" s="352">
        <f>C13/C109</f>
        <v>5.3675093381408572E-2</v>
      </c>
      <c r="E13" s="351"/>
    </row>
    <row r="14" spans="1:8" x14ac:dyDescent="0.2">
      <c r="A14" s="238" t="s">
        <v>651</v>
      </c>
      <c r="B14" s="238" t="s">
        <v>652</v>
      </c>
      <c r="C14" s="254">
        <v>1889586.38</v>
      </c>
      <c r="D14" s="352">
        <f>C14/C109</f>
        <v>0.11024442482425185</v>
      </c>
      <c r="E14" s="351"/>
    </row>
    <row r="15" spans="1:8" x14ac:dyDescent="0.2">
      <c r="A15" s="238" t="s">
        <v>653</v>
      </c>
      <c r="B15" s="238" t="s">
        <v>654</v>
      </c>
      <c r="C15" s="254">
        <v>467869.19</v>
      </c>
      <c r="D15" s="352">
        <f>C15/C109</f>
        <v>2.729696312932707E-2</v>
      </c>
      <c r="E15" s="351"/>
    </row>
    <row r="16" spans="1:8" x14ac:dyDescent="0.2">
      <c r="A16" s="238" t="s">
        <v>655</v>
      </c>
      <c r="B16" s="238" t="s">
        <v>656</v>
      </c>
      <c r="C16" s="254">
        <v>1261676.6299999999</v>
      </c>
      <c r="D16" s="352">
        <f>C16/C109</f>
        <v>7.3610191024212623E-2</v>
      </c>
      <c r="E16" s="351"/>
    </row>
    <row r="17" spans="1:5" x14ac:dyDescent="0.2">
      <c r="A17" s="238" t="s">
        <v>657</v>
      </c>
      <c r="B17" s="238" t="s">
        <v>658</v>
      </c>
      <c r="C17" s="254">
        <v>72476.41</v>
      </c>
      <c r="D17" s="352">
        <f>C17/C109</f>
        <v>4.2285021835184143E-3</v>
      </c>
      <c r="E17" s="351"/>
    </row>
    <row r="18" spans="1:5" x14ac:dyDescent="0.2">
      <c r="A18" s="238" t="s">
        <v>659</v>
      </c>
      <c r="B18" s="238" t="s">
        <v>660</v>
      </c>
      <c r="C18" s="254">
        <v>36399.040000000001</v>
      </c>
      <c r="D18" s="352">
        <f>C18/C109</f>
        <v>2.1236347125633583E-3</v>
      </c>
      <c r="E18" s="351"/>
    </row>
    <row r="19" spans="1:5" x14ac:dyDescent="0.2">
      <c r="A19" s="238" t="s">
        <v>661</v>
      </c>
      <c r="B19" s="238" t="s">
        <v>662</v>
      </c>
      <c r="C19" s="254">
        <v>32660</v>
      </c>
      <c r="D19" s="352">
        <f>C19/C109</f>
        <v>1.9054873346197943E-3</v>
      </c>
      <c r="E19" s="351"/>
    </row>
    <row r="20" spans="1:5" x14ac:dyDescent="0.2">
      <c r="A20" s="238" t="s">
        <v>663</v>
      </c>
      <c r="B20" s="238" t="s">
        <v>664</v>
      </c>
      <c r="C20" s="254">
        <v>35865.410000000003</v>
      </c>
      <c r="D20" s="352">
        <f>C20/C109</f>
        <v>2.0925010565200895E-3</v>
      </c>
      <c r="E20" s="351"/>
    </row>
    <row r="21" spans="1:5" x14ac:dyDescent="0.2">
      <c r="A21" s="238" t="s">
        <v>665</v>
      </c>
      <c r="B21" s="238" t="s">
        <v>666</v>
      </c>
      <c r="C21" s="254">
        <v>5134.58</v>
      </c>
      <c r="D21" s="352">
        <f>C21/C109</f>
        <v>2.9956757987116057E-4</v>
      </c>
      <c r="E21" s="351"/>
    </row>
    <row r="22" spans="1:5" x14ac:dyDescent="0.2">
      <c r="A22" s="238" t="s">
        <v>667</v>
      </c>
      <c r="B22" s="238" t="s">
        <v>668</v>
      </c>
      <c r="C22" s="254">
        <v>138838.6</v>
      </c>
      <c r="D22" s="352">
        <f>C22/C109</f>
        <v>8.1002815020313462E-3</v>
      </c>
      <c r="E22" s="351"/>
    </row>
    <row r="23" spans="1:5" x14ac:dyDescent="0.2">
      <c r="A23" s="238" t="s">
        <v>669</v>
      </c>
      <c r="B23" s="238" t="s">
        <v>670</v>
      </c>
      <c r="C23" s="254">
        <v>3153.01</v>
      </c>
      <c r="D23" s="352">
        <f>C23/C109</f>
        <v>1.8395654075105812E-4</v>
      </c>
      <c r="E23" s="351"/>
    </row>
    <row r="24" spans="1:5" x14ac:dyDescent="0.2">
      <c r="A24" s="238" t="s">
        <v>671</v>
      </c>
      <c r="B24" s="238" t="s">
        <v>672</v>
      </c>
      <c r="C24" s="254">
        <v>16582.53</v>
      </c>
      <c r="D24" s="352">
        <f>C24/C109</f>
        <v>9.6747706340945424E-4</v>
      </c>
      <c r="E24" s="351"/>
    </row>
    <row r="25" spans="1:5" x14ac:dyDescent="0.2">
      <c r="A25" s="238" t="s">
        <v>673</v>
      </c>
      <c r="B25" s="238" t="s">
        <v>674</v>
      </c>
      <c r="C25" s="254">
        <v>619894.16</v>
      </c>
      <c r="D25" s="352">
        <f>C25/C109</f>
        <v>3.6166579016680231E-2</v>
      </c>
      <c r="E25" s="351"/>
    </row>
    <row r="26" spans="1:5" x14ac:dyDescent="0.2">
      <c r="A26" s="238" t="s">
        <v>675</v>
      </c>
      <c r="B26" s="238" t="s">
        <v>676</v>
      </c>
      <c r="C26" s="254">
        <v>13053.99</v>
      </c>
      <c r="D26" s="352">
        <f>C26/C109</f>
        <v>7.6161091889937079E-4</v>
      </c>
      <c r="E26" s="351"/>
    </row>
    <row r="27" spans="1:5" x14ac:dyDescent="0.2">
      <c r="A27" s="238" t="s">
        <v>677</v>
      </c>
      <c r="B27" s="238" t="s">
        <v>678</v>
      </c>
      <c r="C27" s="254">
        <v>130403.96</v>
      </c>
      <c r="D27" s="352">
        <f>C27/C109</f>
        <v>7.6081780209512027E-3</v>
      </c>
      <c r="E27" s="351"/>
    </row>
    <row r="28" spans="1:5" x14ac:dyDescent="0.2">
      <c r="A28" s="238" t="s">
        <v>679</v>
      </c>
      <c r="B28" s="238" t="s">
        <v>680</v>
      </c>
      <c r="C28" s="254">
        <v>7250.26</v>
      </c>
      <c r="D28" s="352">
        <f>C28/C109</f>
        <v>4.2300301906615157E-4</v>
      </c>
      <c r="E28" s="351"/>
    </row>
    <row r="29" spans="1:5" x14ac:dyDescent="0.2">
      <c r="A29" s="238" t="s">
        <v>681</v>
      </c>
      <c r="B29" s="238" t="s">
        <v>682</v>
      </c>
      <c r="C29" s="254">
        <v>82886</v>
      </c>
      <c r="D29" s="352">
        <f>C29/C109</f>
        <v>4.8358304720543871E-3</v>
      </c>
      <c r="E29" s="351"/>
    </row>
    <row r="30" spans="1:5" x14ac:dyDescent="0.2">
      <c r="A30" s="238" t="s">
        <v>683</v>
      </c>
      <c r="B30" s="238" t="s">
        <v>684</v>
      </c>
      <c r="C30" s="254">
        <v>6964.34</v>
      </c>
      <c r="D30" s="352">
        <f>C30/C109</f>
        <v>4.0632154513123146E-4</v>
      </c>
      <c r="E30" s="351"/>
    </row>
    <row r="31" spans="1:5" x14ac:dyDescent="0.2">
      <c r="A31" s="238" t="s">
        <v>685</v>
      </c>
      <c r="B31" s="238" t="s">
        <v>686</v>
      </c>
      <c r="C31" s="254">
        <v>799.61</v>
      </c>
      <c r="D31" s="352">
        <f>C31/C109</f>
        <v>4.6651767533231285E-5</v>
      </c>
      <c r="E31" s="351"/>
    </row>
    <row r="32" spans="1:5" x14ac:dyDescent="0.2">
      <c r="A32" s="238" t="s">
        <v>687</v>
      </c>
      <c r="B32" s="238" t="s">
        <v>688</v>
      </c>
      <c r="C32" s="254">
        <v>54675</v>
      </c>
      <c r="D32" s="352">
        <f>C32/C109</f>
        <v>3.189911819361214E-3</v>
      </c>
      <c r="E32" s="351"/>
    </row>
    <row r="33" spans="1:5" x14ac:dyDescent="0.2">
      <c r="A33" s="238" t="s">
        <v>689</v>
      </c>
      <c r="B33" s="238" t="s">
        <v>690</v>
      </c>
      <c r="C33" s="254">
        <v>53028.56</v>
      </c>
      <c r="D33" s="352">
        <f>C33/C109</f>
        <v>3.093853320671336E-3</v>
      </c>
      <c r="E33" s="351"/>
    </row>
    <row r="34" spans="1:5" x14ac:dyDescent="0.2">
      <c r="A34" s="238" t="s">
        <v>691</v>
      </c>
      <c r="B34" s="238" t="s">
        <v>692</v>
      </c>
      <c r="C34" s="254">
        <v>54160.4</v>
      </c>
      <c r="D34" s="352">
        <f>C34/C109</f>
        <v>3.1598884334948533E-3</v>
      </c>
      <c r="E34" s="351"/>
    </row>
    <row r="35" spans="1:5" x14ac:dyDescent="0.2">
      <c r="A35" s="238" t="s">
        <v>693</v>
      </c>
      <c r="B35" s="238" t="s">
        <v>694</v>
      </c>
      <c r="C35" s="254">
        <v>2784</v>
      </c>
      <c r="D35" s="352">
        <f>C35/C109</f>
        <v>1.6242733434113617E-4</v>
      </c>
      <c r="E35" s="351"/>
    </row>
    <row r="36" spans="1:5" x14ac:dyDescent="0.2">
      <c r="A36" s="238" t="s">
        <v>695</v>
      </c>
      <c r="B36" s="238" t="s">
        <v>696</v>
      </c>
      <c r="C36" s="254">
        <v>4680.9799999999996</v>
      </c>
      <c r="D36" s="352">
        <f>C36/C109</f>
        <v>2.7310312625868229E-4</v>
      </c>
      <c r="E36" s="351"/>
    </row>
    <row r="37" spans="1:5" x14ac:dyDescent="0.2">
      <c r="A37" s="238" t="s">
        <v>697</v>
      </c>
      <c r="B37" s="238" t="s">
        <v>698</v>
      </c>
      <c r="C37" s="254">
        <v>27500</v>
      </c>
      <c r="D37" s="352">
        <f>C37/C109</f>
        <v>1.6044366718323435E-3</v>
      </c>
      <c r="E37" s="351"/>
    </row>
    <row r="38" spans="1:5" x14ac:dyDescent="0.2">
      <c r="A38" s="238" t="s">
        <v>699</v>
      </c>
      <c r="B38" s="238" t="s">
        <v>700</v>
      </c>
      <c r="C38" s="254">
        <v>6120.16</v>
      </c>
      <c r="D38" s="352">
        <f>C38/C109</f>
        <v>3.5706942332659769E-4</v>
      </c>
      <c r="E38" s="351"/>
    </row>
    <row r="39" spans="1:5" x14ac:dyDescent="0.2">
      <c r="A39" s="238" t="s">
        <v>701</v>
      </c>
      <c r="B39" s="238" t="s">
        <v>702</v>
      </c>
      <c r="C39" s="254">
        <v>235797.32</v>
      </c>
      <c r="D39" s="352">
        <f>C39/C109</f>
        <v>1.3757158811919495E-2</v>
      </c>
      <c r="E39" s="351"/>
    </row>
    <row r="40" spans="1:5" x14ac:dyDescent="0.2">
      <c r="A40" s="238" t="s">
        <v>703</v>
      </c>
      <c r="B40" s="238" t="s">
        <v>704</v>
      </c>
      <c r="C40" s="254">
        <v>29272.959999999999</v>
      </c>
      <c r="D40" s="352">
        <f>C40/C109</f>
        <v>1.7078767460756844E-3</v>
      </c>
      <c r="E40" s="351"/>
    </row>
    <row r="41" spans="1:5" x14ac:dyDescent="0.2">
      <c r="A41" s="238" t="s">
        <v>705</v>
      </c>
      <c r="B41" s="238" t="s">
        <v>706</v>
      </c>
      <c r="C41" s="254">
        <v>4610</v>
      </c>
      <c r="D41" s="352">
        <f>C41/C109</f>
        <v>2.6896192935080379E-4</v>
      </c>
      <c r="E41" s="351"/>
    </row>
    <row r="42" spans="1:5" x14ac:dyDescent="0.2">
      <c r="A42" s="238" t="s">
        <v>707</v>
      </c>
      <c r="B42" s="238" t="s">
        <v>708</v>
      </c>
      <c r="C42" s="254">
        <v>27416.22</v>
      </c>
      <c r="D42" s="352">
        <f>C42/C109</f>
        <v>1.5995486825826669E-3</v>
      </c>
      <c r="E42" s="351"/>
    </row>
    <row r="43" spans="1:5" x14ac:dyDescent="0.2">
      <c r="A43" s="238" t="s">
        <v>709</v>
      </c>
      <c r="B43" s="238" t="s">
        <v>710</v>
      </c>
      <c r="C43" s="254">
        <v>108727.92</v>
      </c>
      <c r="D43" s="352">
        <f>C43/C109</f>
        <v>6.3435295309110292E-3</v>
      </c>
      <c r="E43" s="351"/>
    </row>
    <row r="44" spans="1:5" x14ac:dyDescent="0.2">
      <c r="A44" s="238" t="s">
        <v>711</v>
      </c>
      <c r="B44" s="238" t="s">
        <v>712</v>
      </c>
      <c r="C44" s="254">
        <v>41412</v>
      </c>
      <c r="D44" s="352">
        <f>C44/C109</f>
        <v>2.4161065983244003E-3</v>
      </c>
      <c r="E44" s="351"/>
    </row>
    <row r="45" spans="1:5" x14ac:dyDescent="0.2">
      <c r="A45" s="238" t="s">
        <v>713</v>
      </c>
      <c r="B45" s="238" t="s">
        <v>714</v>
      </c>
      <c r="C45" s="254">
        <v>12689.01</v>
      </c>
      <c r="D45" s="352">
        <f>C45/C109</f>
        <v>7.4031683539081195E-4</v>
      </c>
      <c r="E45" s="351"/>
    </row>
    <row r="46" spans="1:5" x14ac:dyDescent="0.2">
      <c r="A46" s="238" t="s">
        <v>715</v>
      </c>
      <c r="B46" s="238" t="s">
        <v>716</v>
      </c>
      <c r="C46" s="254">
        <v>962.51</v>
      </c>
      <c r="D46" s="352">
        <f>C46/C109</f>
        <v>5.6155866945649059E-5</v>
      </c>
      <c r="E46" s="351"/>
    </row>
    <row r="47" spans="1:5" x14ac:dyDescent="0.2">
      <c r="A47" s="238" t="s">
        <v>717</v>
      </c>
      <c r="B47" s="238" t="s">
        <v>718</v>
      </c>
      <c r="C47" s="254">
        <v>25661.8</v>
      </c>
      <c r="D47" s="352">
        <f>C47/C109</f>
        <v>1.4971902903718995E-3</v>
      </c>
      <c r="E47" s="351"/>
    </row>
    <row r="48" spans="1:5" x14ac:dyDescent="0.2">
      <c r="A48" s="238" t="s">
        <v>719</v>
      </c>
      <c r="B48" s="238" t="s">
        <v>720</v>
      </c>
      <c r="C48" s="254">
        <v>108799.05</v>
      </c>
      <c r="D48" s="352">
        <f>C48/C109</f>
        <v>6.3476794792916638E-3</v>
      </c>
      <c r="E48" s="351"/>
    </row>
    <row r="49" spans="1:5" x14ac:dyDescent="0.2">
      <c r="A49" s="238" t="s">
        <v>721</v>
      </c>
      <c r="B49" s="238" t="s">
        <v>722</v>
      </c>
      <c r="C49" s="254">
        <v>159845.98000000001</v>
      </c>
      <c r="D49" s="352">
        <f>C49/C109</f>
        <v>9.325918260253795E-3</v>
      </c>
      <c r="E49" s="351"/>
    </row>
    <row r="50" spans="1:5" x14ac:dyDescent="0.2">
      <c r="A50" s="238" t="s">
        <v>723</v>
      </c>
      <c r="B50" s="238" t="s">
        <v>724</v>
      </c>
      <c r="C50" s="254">
        <v>188642</v>
      </c>
      <c r="D50" s="352">
        <f>C50/C109</f>
        <v>1.1005968823556254E-2</v>
      </c>
      <c r="E50" s="351"/>
    </row>
    <row r="51" spans="1:5" x14ac:dyDescent="0.2">
      <c r="A51" s="238" t="s">
        <v>725</v>
      </c>
      <c r="B51" s="238" t="s">
        <v>726</v>
      </c>
      <c r="C51" s="254">
        <v>39069.08</v>
      </c>
      <c r="D51" s="352">
        <f>C51/C109</f>
        <v>2.2794132613364214E-3</v>
      </c>
      <c r="E51" s="351"/>
    </row>
    <row r="52" spans="1:5" x14ac:dyDescent="0.2">
      <c r="A52" s="238" t="s">
        <v>727</v>
      </c>
      <c r="B52" s="238" t="s">
        <v>728</v>
      </c>
      <c r="C52" s="254">
        <v>1995307.13</v>
      </c>
      <c r="D52" s="352">
        <f>C52/C109</f>
        <v>0.1164125065796562</v>
      </c>
      <c r="E52" s="351"/>
    </row>
    <row r="53" spans="1:5" x14ac:dyDescent="0.2">
      <c r="A53" s="238" t="s">
        <v>729</v>
      </c>
      <c r="B53" s="238" t="s">
        <v>730</v>
      </c>
      <c r="C53" s="254">
        <v>29000</v>
      </c>
      <c r="D53" s="352">
        <f>C53/C109</f>
        <v>1.6919513993868352E-3</v>
      </c>
      <c r="E53" s="351"/>
    </row>
    <row r="54" spans="1:5" x14ac:dyDescent="0.2">
      <c r="A54" s="238" t="s">
        <v>731</v>
      </c>
      <c r="B54" s="238" t="s">
        <v>732</v>
      </c>
      <c r="C54" s="254">
        <v>233581.56</v>
      </c>
      <c r="D54" s="352">
        <f>C54/C109</f>
        <v>1.3627884390102069E-2</v>
      </c>
      <c r="E54" s="351"/>
    </row>
    <row r="55" spans="1:5" x14ac:dyDescent="0.2">
      <c r="A55" s="238" t="s">
        <v>733</v>
      </c>
      <c r="B55" s="238" t="s">
        <v>734</v>
      </c>
      <c r="C55" s="254">
        <v>137015.1</v>
      </c>
      <c r="D55" s="352">
        <f>C55/C109</f>
        <v>7.9938927649009367E-3</v>
      </c>
      <c r="E55" s="351"/>
    </row>
    <row r="56" spans="1:5" x14ac:dyDescent="0.2">
      <c r="A56" s="238" t="s">
        <v>735</v>
      </c>
      <c r="B56" s="238" t="s">
        <v>736</v>
      </c>
      <c r="C56" s="254">
        <v>116984</v>
      </c>
      <c r="D56" s="352">
        <f>C56/C109</f>
        <v>6.825215258823087E-3</v>
      </c>
      <c r="E56" s="351"/>
    </row>
    <row r="57" spans="1:5" x14ac:dyDescent="0.2">
      <c r="A57" s="238" t="s">
        <v>737</v>
      </c>
      <c r="B57" s="238" t="s">
        <v>738</v>
      </c>
      <c r="C57" s="254">
        <v>195600</v>
      </c>
      <c r="D57" s="352">
        <f>C57/C109</f>
        <v>1.1411920473105687E-2</v>
      </c>
      <c r="E57" s="351"/>
    </row>
    <row r="58" spans="1:5" x14ac:dyDescent="0.2">
      <c r="A58" s="238" t="s">
        <v>739</v>
      </c>
      <c r="B58" s="238" t="s">
        <v>552</v>
      </c>
      <c r="C58" s="254">
        <v>7035.67</v>
      </c>
      <c r="D58" s="352">
        <f>C58/C109</f>
        <v>4.1048316214220603E-4</v>
      </c>
      <c r="E58" s="351"/>
    </row>
    <row r="59" spans="1:5" x14ac:dyDescent="0.2">
      <c r="A59" s="238" t="s">
        <v>740</v>
      </c>
      <c r="B59" s="238" t="s">
        <v>554</v>
      </c>
      <c r="C59" s="254">
        <v>65801.98</v>
      </c>
      <c r="D59" s="352">
        <f>C59/C109</f>
        <v>3.8390949014973975E-3</v>
      </c>
      <c r="E59" s="351"/>
    </row>
    <row r="60" spans="1:5" x14ac:dyDescent="0.2">
      <c r="A60" s="238" t="s">
        <v>741</v>
      </c>
      <c r="B60" s="238" t="s">
        <v>556</v>
      </c>
      <c r="C60" s="254">
        <v>9569.26</v>
      </c>
      <c r="D60" s="352">
        <f>C60/C109</f>
        <v>5.5830078786539539E-4</v>
      </c>
      <c r="E60" s="351"/>
    </row>
    <row r="61" spans="1:5" x14ac:dyDescent="0.2">
      <c r="A61" s="238" t="s">
        <v>742</v>
      </c>
      <c r="B61" s="238" t="s">
        <v>558</v>
      </c>
      <c r="C61" s="254">
        <v>1728.82</v>
      </c>
      <c r="D61" s="352">
        <f>C61/C109</f>
        <v>1.0086480752717062E-4</v>
      </c>
      <c r="E61" s="351"/>
    </row>
    <row r="62" spans="1:5" x14ac:dyDescent="0.2">
      <c r="A62" s="238" t="s">
        <v>743</v>
      </c>
      <c r="B62" s="238" t="s">
        <v>560</v>
      </c>
      <c r="C62" s="254">
        <v>240688</v>
      </c>
      <c r="D62" s="352">
        <f>C62/C109</f>
        <v>1.4042496497090296E-2</v>
      </c>
      <c r="E62" s="351"/>
    </row>
    <row r="63" spans="1:5" x14ac:dyDescent="0.2">
      <c r="A63" s="238" t="s">
        <v>744</v>
      </c>
      <c r="B63" s="238" t="s">
        <v>562</v>
      </c>
      <c r="C63" s="254">
        <v>40909.449999999997</v>
      </c>
      <c r="D63" s="352">
        <f>C63/C109</f>
        <v>2.3867862474360605E-3</v>
      </c>
      <c r="E63" s="351"/>
    </row>
    <row r="64" spans="1:5" x14ac:dyDescent="0.2">
      <c r="A64" s="238" t="s">
        <v>745</v>
      </c>
      <c r="B64" s="238" t="s">
        <v>746</v>
      </c>
      <c r="C64" s="254">
        <v>10570.88</v>
      </c>
      <c r="D64" s="352">
        <f>C64/C109</f>
        <v>6.1673845547414844E-4</v>
      </c>
      <c r="E64" s="351"/>
    </row>
    <row r="65" spans="1:5" x14ac:dyDescent="0.2">
      <c r="A65" s="238"/>
      <c r="B65" s="238"/>
      <c r="C65" s="254"/>
      <c r="D65" s="352">
        <f>C65/C109</f>
        <v>0</v>
      </c>
      <c r="E65" s="351"/>
    </row>
    <row r="66" spans="1:5" x14ac:dyDescent="0.2">
      <c r="A66" s="238"/>
      <c r="B66" s="238"/>
      <c r="C66" s="254"/>
      <c r="D66" s="352">
        <f>C66/C109</f>
        <v>0</v>
      </c>
      <c r="E66" s="351"/>
    </row>
    <row r="67" spans="1:5" x14ac:dyDescent="0.2">
      <c r="A67" s="238"/>
      <c r="B67" s="238"/>
      <c r="C67" s="254"/>
      <c r="D67" s="352">
        <f>C67/C109</f>
        <v>0</v>
      </c>
      <c r="E67" s="351"/>
    </row>
    <row r="68" spans="1:5" x14ac:dyDescent="0.2">
      <c r="A68" s="238"/>
      <c r="B68" s="238"/>
      <c r="C68" s="254"/>
      <c r="D68" s="352">
        <f>C68/C109</f>
        <v>0</v>
      </c>
      <c r="E68" s="351"/>
    </row>
    <row r="69" spans="1:5" x14ac:dyDescent="0.2">
      <c r="A69" s="238"/>
      <c r="B69" s="238"/>
      <c r="C69" s="254"/>
      <c r="D69" s="352">
        <f>C69/C109</f>
        <v>0</v>
      </c>
      <c r="E69" s="351"/>
    </row>
    <row r="70" spans="1:5" x14ac:dyDescent="0.2">
      <c r="A70" s="238"/>
      <c r="B70" s="238"/>
      <c r="C70" s="254"/>
      <c r="D70" s="352">
        <f>C70/C109</f>
        <v>0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361</v>
      </c>
      <c r="C109" s="252">
        <f>SUM(C8:C108)</f>
        <v>17139972.230000004</v>
      </c>
      <c r="D109" s="350">
        <f>SUM(D8:D108)</f>
        <v>0.99999999999999956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0.8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7" width="17.6640625" style="89" customWidth="1"/>
    <col min="8" max="16384" width="11.441406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369</v>
      </c>
      <c r="B5" s="217"/>
      <c r="C5" s="13"/>
      <c r="D5" s="13"/>
      <c r="E5" s="13"/>
      <c r="G5" s="190" t="s">
        <v>368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16" t="s">
        <v>241</v>
      </c>
      <c r="G7" s="316" t="s">
        <v>339</v>
      </c>
    </row>
    <row r="8" spans="1:7" x14ac:dyDescent="0.2">
      <c r="A8" s="238" t="s">
        <v>747</v>
      </c>
      <c r="B8" s="238" t="s">
        <v>748</v>
      </c>
      <c r="C8" s="254">
        <v>-60208.1</v>
      </c>
      <c r="D8" s="254">
        <v>-2428415.63</v>
      </c>
      <c r="E8" s="254">
        <v>-2368207.5299999998</v>
      </c>
      <c r="F8" s="315"/>
      <c r="G8" s="287"/>
    </row>
    <row r="9" spans="1:7" x14ac:dyDescent="0.2">
      <c r="A9" s="238" t="s">
        <v>749</v>
      </c>
      <c r="B9" s="238" t="s">
        <v>750</v>
      </c>
      <c r="C9" s="254">
        <v>58062.16</v>
      </c>
      <c r="D9" s="254">
        <v>58062.16</v>
      </c>
      <c r="E9" s="254">
        <v>0</v>
      </c>
      <c r="F9" s="254"/>
      <c r="G9" s="287"/>
    </row>
    <row r="10" spans="1:7" x14ac:dyDescent="0.2">
      <c r="A10" s="238" t="s">
        <v>751</v>
      </c>
      <c r="B10" s="238" t="s">
        <v>752</v>
      </c>
      <c r="C10" s="254">
        <v>-0.01</v>
      </c>
      <c r="D10" s="254">
        <v>-0.01</v>
      </c>
      <c r="E10" s="254">
        <v>0</v>
      </c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366</v>
      </c>
      <c r="C14" s="239">
        <f>SUM(C8:C13)</f>
        <v>-2145.9499999999953</v>
      </c>
      <c r="D14" s="239">
        <f>SUM(D8:D13)</f>
        <v>-2370353.4799999995</v>
      </c>
      <c r="E14" s="219">
        <f>SUM(E8:E13)</f>
        <v>-2368207.5299999998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5.6640625" style="7" customWidth="1"/>
    <col min="6" max="7" width="15.6640625" style="6" customWidth="1"/>
    <col min="8" max="16384" width="11.441406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0.8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6" width="17.6640625" style="89" customWidth="1"/>
    <col min="7" max="16384" width="11.441406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372</v>
      </c>
      <c r="B5" s="217"/>
      <c r="C5" s="13"/>
      <c r="D5" s="13"/>
      <c r="E5" s="13"/>
      <c r="F5" s="190" t="s">
        <v>371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60" t="s">
        <v>339</v>
      </c>
    </row>
    <row r="8" spans="1:6" x14ac:dyDescent="0.2">
      <c r="A8" s="238" t="s">
        <v>753</v>
      </c>
      <c r="B8" s="238" t="s">
        <v>754</v>
      </c>
      <c r="C8" s="254">
        <v>-186279.97</v>
      </c>
      <c r="D8" s="254">
        <v>0</v>
      </c>
      <c r="E8" s="254">
        <v>186279.97</v>
      </c>
      <c r="F8" s="362"/>
    </row>
    <row r="9" spans="1:6" x14ac:dyDescent="0.2">
      <c r="A9" s="238" t="s">
        <v>753</v>
      </c>
      <c r="B9" s="238" t="s">
        <v>755</v>
      </c>
      <c r="C9" s="254">
        <v>0</v>
      </c>
      <c r="D9" s="254">
        <v>-185743.33</v>
      </c>
      <c r="E9" s="254">
        <v>-185743.33</v>
      </c>
      <c r="F9" s="362"/>
    </row>
    <row r="10" spans="1:6" x14ac:dyDescent="0.2">
      <c r="A10" s="238" t="s">
        <v>756</v>
      </c>
      <c r="B10" s="238" t="s">
        <v>757</v>
      </c>
      <c r="C10" s="254">
        <v>-4973241.5599999996</v>
      </c>
      <c r="D10" s="254">
        <v>-4973241.5599999996</v>
      </c>
      <c r="E10" s="254">
        <v>0</v>
      </c>
      <c r="F10" s="362"/>
    </row>
    <row r="11" spans="1:6" x14ac:dyDescent="0.2">
      <c r="A11" s="238" t="s">
        <v>758</v>
      </c>
      <c r="B11" s="238" t="s">
        <v>759</v>
      </c>
      <c r="C11" s="254">
        <v>863518.98</v>
      </c>
      <c r="D11" s="254">
        <v>863518.98</v>
      </c>
      <c r="E11" s="254">
        <v>0</v>
      </c>
      <c r="F11" s="362"/>
    </row>
    <row r="12" spans="1:6" x14ac:dyDescent="0.2">
      <c r="A12" s="238" t="s">
        <v>760</v>
      </c>
      <c r="B12" s="238" t="s">
        <v>761</v>
      </c>
      <c r="C12" s="254">
        <v>-88935.7</v>
      </c>
      <c r="D12" s="254">
        <v>-88935.7</v>
      </c>
      <c r="E12" s="254">
        <v>0</v>
      </c>
      <c r="F12" s="362"/>
    </row>
    <row r="13" spans="1:6" x14ac:dyDescent="0.2">
      <c r="A13" s="238" t="s">
        <v>762</v>
      </c>
      <c r="B13" s="238" t="s">
        <v>763</v>
      </c>
      <c r="C13" s="254">
        <v>423516.49</v>
      </c>
      <c r="D13" s="254">
        <v>423516.49</v>
      </c>
      <c r="E13" s="254">
        <v>0</v>
      </c>
      <c r="F13" s="362"/>
    </row>
    <row r="14" spans="1:6" x14ac:dyDescent="0.2">
      <c r="A14" s="238" t="s">
        <v>764</v>
      </c>
      <c r="B14" s="238" t="s">
        <v>765</v>
      </c>
      <c r="C14" s="254">
        <v>-362577.91</v>
      </c>
      <c r="D14" s="254">
        <v>-362577.91</v>
      </c>
      <c r="E14" s="254">
        <v>0</v>
      </c>
      <c r="F14" s="362"/>
    </row>
    <row r="15" spans="1:6" x14ac:dyDescent="0.2">
      <c r="A15" s="238" t="s">
        <v>766</v>
      </c>
      <c r="B15" s="238" t="s">
        <v>767</v>
      </c>
      <c r="C15" s="254">
        <v>-2157776.6800000002</v>
      </c>
      <c r="D15" s="254">
        <v>-1969231.52</v>
      </c>
      <c r="E15" s="254">
        <v>188545.16</v>
      </c>
      <c r="F15" s="362"/>
    </row>
    <row r="16" spans="1:6" x14ac:dyDescent="0.2">
      <c r="A16" s="238" t="s">
        <v>768</v>
      </c>
      <c r="B16" s="238" t="s">
        <v>769</v>
      </c>
      <c r="C16" s="254">
        <v>0</v>
      </c>
      <c r="D16" s="254">
        <v>226991.52</v>
      </c>
      <c r="E16" s="254">
        <v>226991.52</v>
      </c>
      <c r="F16" s="362"/>
    </row>
    <row r="17" spans="1:6" x14ac:dyDescent="0.2">
      <c r="A17" s="238" t="s">
        <v>770</v>
      </c>
      <c r="B17" s="238" t="s">
        <v>771</v>
      </c>
      <c r="C17" s="254">
        <v>0</v>
      </c>
      <c r="D17" s="254">
        <v>-188545.16</v>
      </c>
      <c r="E17" s="254">
        <v>-188545.16</v>
      </c>
      <c r="F17" s="362"/>
    </row>
    <row r="18" spans="1:6" x14ac:dyDescent="0.2">
      <c r="A18" s="238" t="s">
        <v>772</v>
      </c>
      <c r="B18" s="238" t="s">
        <v>773</v>
      </c>
      <c r="C18" s="254">
        <v>0</v>
      </c>
      <c r="D18" s="254">
        <v>-413271.49</v>
      </c>
      <c r="E18" s="254">
        <v>-413271.49</v>
      </c>
      <c r="F18" s="362"/>
    </row>
    <row r="19" spans="1:6" x14ac:dyDescent="0.2">
      <c r="A19" s="238" t="s">
        <v>774</v>
      </c>
      <c r="B19" s="238" t="s">
        <v>775</v>
      </c>
      <c r="C19" s="254">
        <v>-9290.07</v>
      </c>
      <c r="D19" s="254">
        <v>-9290.07</v>
      </c>
      <c r="E19" s="254">
        <v>0</v>
      </c>
      <c r="F19" s="362"/>
    </row>
    <row r="20" spans="1:6" x14ac:dyDescent="0.2">
      <c r="A20" s="238"/>
      <c r="B20" s="238"/>
      <c r="C20" s="254"/>
      <c r="D20" s="254"/>
      <c r="E20" s="254"/>
      <c r="F20" s="362"/>
    </row>
    <row r="21" spans="1:6" x14ac:dyDescent="0.2">
      <c r="A21" s="238"/>
      <c r="B21" s="238"/>
      <c r="C21" s="254"/>
      <c r="D21" s="254"/>
      <c r="E21" s="254"/>
      <c r="F21" s="362"/>
    </row>
    <row r="22" spans="1:6" x14ac:dyDescent="0.2">
      <c r="A22" s="238"/>
      <c r="B22" s="238"/>
      <c r="C22" s="254"/>
      <c r="D22" s="254"/>
      <c r="E22" s="254"/>
      <c r="F22" s="362"/>
    </row>
    <row r="23" spans="1:6" x14ac:dyDescent="0.2">
      <c r="A23" s="253"/>
      <c r="B23" s="253" t="s">
        <v>370</v>
      </c>
      <c r="C23" s="252">
        <f>SUM(C8:C22)</f>
        <v>-6491066.4199999999</v>
      </c>
      <c r="D23" s="252">
        <f>SUM(D8:D22)</f>
        <v>-6676809.7500000019</v>
      </c>
      <c r="E23" s="252">
        <f>SUM(E8:E22)</f>
        <v>-185743.33</v>
      </c>
      <c r="F23" s="253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8" width="17.6640625" style="7" customWidth="1"/>
    <col min="9" max="10" width="11.44140625" style="89" customWidth="1"/>
    <col min="11" max="16384" width="11.441406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258</v>
      </c>
      <c r="B5" s="261"/>
      <c r="C5" s="260"/>
      <c r="D5" s="260"/>
      <c r="E5" s="260"/>
      <c r="F5" s="7"/>
      <c r="G5" s="7"/>
      <c r="H5" s="259" t="s">
        <v>255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242</v>
      </c>
      <c r="D7" s="257">
        <v>2016</v>
      </c>
      <c r="E7" s="257">
        <v>2015</v>
      </c>
      <c r="F7" s="256" t="s">
        <v>254</v>
      </c>
      <c r="G7" s="256" t="s">
        <v>253</v>
      </c>
      <c r="H7" s="255" t="s">
        <v>252</v>
      </c>
    </row>
    <row r="8" spans="1:10" x14ac:dyDescent="0.2">
      <c r="A8" s="238" t="s">
        <v>519</v>
      </c>
      <c r="B8" s="238" t="s">
        <v>520</v>
      </c>
      <c r="C8" s="254">
        <v>4801.8599999999997</v>
      </c>
      <c r="D8" s="254">
        <v>4817.72</v>
      </c>
      <c r="E8" s="254">
        <v>4863.6000000000004</v>
      </c>
      <c r="F8" s="254">
        <v>4834.57</v>
      </c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257</v>
      </c>
      <c r="C14" s="252">
        <f t="shared" ref="C14:H14" si="0">SUM(C8:C13)</f>
        <v>4801.8599999999997</v>
      </c>
      <c r="D14" s="252">
        <f t="shared" si="0"/>
        <v>4817.72</v>
      </c>
      <c r="E14" s="252">
        <f t="shared" si="0"/>
        <v>4863.6000000000004</v>
      </c>
      <c r="F14" s="252">
        <f t="shared" si="0"/>
        <v>4834.57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256</v>
      </c>
      <c r="B17" s="261"/>
      <c r="C17" s="260"/>
      <c r="D17" s="260"/>
      <c r="E17" s="260"/>
      <c r="F17" s="7"/>
      <c r="G17" s="7"/>
      <c r="H17" s="259" t="s">
        <v>255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242</v>
      </c>
      <c r="D19" s="257">
        <v>2016</v>
      </c>
      <c r="E19" s="257">
        <v>2015</v>
      </c>
      <c r="F19" s="256" t="s">
        <v>254</v>
      </c>
      <c r="G19" s="256" t="s">
        <v>253</v>
      </c>
      <c r="H19" s="255" t="s">
        <v>252</v>
      </c>
    </row>
    <row r="20" spans="1:8" x14ac:dyDescent="0.2">
      <c r="A20" s="238" t="s">
        <v>518</v>
      </c>
      <c r="B20" s="238" t="s">
        <v>518</v>
      </c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251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0.8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5" width="17.6640625" style="36" customWidth="1"/>
    <col min="6" max="16384" width="11.441406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375</v>
      </c>
      <c r="C5" s="22"/>
      <c r="D5" s="22"/>
      <c r="E5" s="368" t="s">
        <v>374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111300001</v>
      </c>
      <c r="B8" s="287" t="s">
        <v>776</v>
      </c>
      <c r="C8" s="254">
        <v>676548.92</v>
      </c>
      <c r="D8" s="254">
        <v>204058.88</v>
      </c>
      <c r="E8" s="254">
        <v>-472490.04</v>
      </c>
    </row>
    <row r="9" spans="1:5" x14ac:dyDescent="0.2">
      <c r="A9" s="287">
        <v>111300002</v>
      </c>
      <c r="B9" s="287" t="s">
        <v>777</v>
      </c>
      <c r="C9" s="254">
        <v>14633.63</v>
      </c>
      <c r="D9" s="254">
        <v>82368.02</v>
      </c>
      <c r="E9" s="254">
        <v>67734.39</v>
      </c>
    </row>
    <row r="10" spans="1:5" x14ac:dyDescent="0.2">
      <c r="A10" s="287">
        <v>111300003</v>
      </c>
      <c r="B10" s="287" t="s">
        <v>778</v>
      </c>
      <c r="C10" s="254">
        <v>85.74</v>
      </c>
      <c r="D10" s="254">
        <v>16481.259999999998</v>
      </c>
      <c r="E10" s="254">
        <v>16395.52</v>
      </c>
    </row>
    <row r="11" spans="1:5" x14ac:dyDescent="0.2">
      <c r="A11" s="287">
        <v>111300004</v>
      </c>
      <c r="B11" s="287" t="s">
        <v>779</v>
      </c>
      <c r="C11" s="254">
        <v>0</v>
      </c>
      <c r="D11" s="254">
        <v>501852.67</v>
      </c>
      <c r="E11" s="254">
        <v>501852.67</v>
      </c>
    </row>
    <row r="12" spans="1:5" x14ac:dyDescent="0.2">
      <c r="A12" s="287">
        <v>111300005</v>
      </c>
      <c r="B12" s="287" t="s">
        <v>780</v>
      </c>
      <c r="C12" s="254">
        <v>-900.5</v>
      </c>
      <c r="D12" s="254">
        <v>-900.5</v>
      </c>
      <c r="E12" s="254">
        <v>0</v>
      </c>
    </row>
    <row r="13" spans="1:5" x14ac:dyDescent="0.2">
      <c r="A13" s="287">
        <v>111300101</v>
      </c>
      <c r="B13" s="287" t="s">
        <v>781</v>
      </c>
      <c r="C13" s="254">
        <v>-0.03</v>
      </c>
      <c r="D13" s="254">
        <v>-0.03</v>
      </c>
      <c r="E13" s="254">
        <v>0</v>
      </c>
    </row>
    <row r="14" spans="1:5" x14ac:dyDescent="0.2">
      <c r="A14" s="287">
        <v>111300102</v>
      </c>
      <c r="B14" s="287" t="s">
        <v>782</v>
      </c>
      <c r="C14" s="254">
        <v>-0.1</v>
      </c>
      <c r="D14" s="254">
        <v>-0.1</v>
      </c>
      <c r="E14" s="254">
        <v>0</v>
      </c>
    </row>
    <row r="15" spans="1:5" x14ac:dyDescent="0.2">
      <c r="A15" s="287">
        <v>111300103</v>
      </c>
      <c r="B15" s="287" t="s">
        <v>783</v>
      </c>
      <c r="C15" s="254">
        <v>0.8</v>
      </c>
      <c r="D15" s="254">
        <v>0.8</v>
      </c>
      <c r="E15" s="254">
        <v>0</v>
      </c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373</v>
      </c>
      <c r="C162" s="252">
        <f>SUM(C8:C161)</f>
        <v>690368.46000000008</v>
      </c>
      <c r="D162" s="252">
        <f>SUM(D8:D161)</f>
        <v>803861.00000000012</v>
      </c>
      <c r="E162" s="252">
        <f>SUM(E8:E161)</f>
        <v>113492.54000000004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5" width="17.6640625" style="36" customWidth="1"/>
    <col min="6" max="16384" width="11.441406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0.8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380</v>
      </c>
      <c r="B5" s="477"/>
      <c r="C5" s="380"/>
      <c r="D5" s="379" t="s">
        <v>378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377</v>
      </c>
    </row>
    <row r="8" spans="1:4" x14ac:dyDescent="0.2">
      <c r="A8" s="374">
        <v>123105811</v>
      </c>
      <c r="B8" s="375" t="s">
        <v>550</v>
      </c>
      <c r="C8" s="373">
        <v>2368207.5299999998</v>
      </c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318</v>
      </c>
      <c r="C32" s="370">
        <f>SUM(C8:C31)</f>
        <v>2368207.5299999998</v>
      </c>
      <c r="D32" s="369">
        <v>0</v>
      </c>
    </row>
    <row r="35" spans="1:4" x14ac:dyDescent="0.2">
      <c r="A35" s="476" t="s">
        <v>379</v>
      </c>
      <c r="B35" s="477"/>
      <c r="C35" s="380"/>
      <c r="D35" s="379" t="s">
        <v>378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377</v>
      </c>
    </row>
    <row r="38" spans="1:4" x14ac:dyDescent="0.2">
      <c r="A38" s="374">
        <v>124115111</v>
      </c>
      <c r="B38" s="375" t="s">
        <v>552</v>
      </c>
      <c r="C38" s="373">
        <v>7900.02</v>
      </c>
      <c r="D38" s="372"/>
    </row>
    <row r="39" spans="1:4" x14ac:dyDescent="0.2">
      <c r="A39" s="374">
        <v>124135151</v>
      </c>
      <c r="B39" s="375" t="s">
        <v>554</v>
      </c>
      <c r="C39" s="373">
        <v>14175</v>
      </c>
      <c r="D39" s="372"/>
    </row>
    <row r="40" spans="1:4" x14ac:dyDescent="0.2">
      <c r="A40" s="374">
        <v>124195191</v>
      </c>
      <c r="B40" s="375" t="s">
        <v>556</v>
      </c>
      <c r="C40" s="373">
        <v>34270.46</v>
      </c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376</v>
      </c>
      <c r="C62" s="370">
        <f>SUM(C38:C61)</f>
        <v>56345.479999999996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0.8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" customHeight="1" x14ac:dyDescent="0.2">
      <c r="A6" s="458" t="s">
        <v>213</v>
      </c>
      <c r="B6" s="468"/>
      <c r="C6" s="468"/>
      <c r="D6" s="469"/>
    </row>
    <row r="7" spans="1:4" ht="27.9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4140625" defaultRowHeight="10.199999999999999" x14ac:dyDescent="0.2"/>
  <cols>
    <col min="1" max="1" width="11.6640625" style="60" customWidth="1"/>
    <col min="2" max="2" width="68" style="60" customWidth="1"/>
    <col min="3" max="3" width="17.6640625" style="36" customWidth="1"/>
    <col min="4" max="4" width="17.6640625" style="89" customWidth="1"/>
    <col min="5" max="16384" width="11.441406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414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413</v>
      </c>
      <c r="C9" s="388">
        <f>SUM(C10+C19+C22+C28+C30+C32)</f>
        <v>0</v>
      </c>
      <c r="D9" s="388">
        <f>SUM(D10+D19+D22+D28+D30+D32)</f>
        <v>376304.06</v>
      </c>
    </row>
    <row r="10" spans="1:4" x14ac:dyDescent="0.2">
      <c r="A10" s="390">
        <v>5510</v>
      </c>
      <c r="B10" s="393" t="s">
        <v>412</v>
      </c>
      <c r="C10" s="388">
        <f>SUM(C11:C18)</f>
        <v>0</v>
      </c>
      <c r="D10" s="388">
        <f>SUM(D11:D18)</f>
        <v>376304.06</v>
      </c>
    </row>
    <row r="11" spans="1:4" x14ac:dyDescent="0.2">
      <c r="A11" s="390">
        <v>5511</v>
      </c>
      <c r="B11" s="393" t="s">
        <v>411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410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409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408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407</v>
      </c>
      <c r="C15" s="388">
        <v>0</v>
      </c>
      <c r="D15" s="387">
        <v>365733.18</v>
      </c>
    </row>
    <row r="16" spans="1:4" x14ac:dyDescent="0.2">
      <c r="A16" s="390">
        <v>5516</v>
      </c>
      <c r="B16" s="393" t="s">
        <v>406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405</v>
      </c>
      <c r="C17" s="388">
        <v>0</v>
      </c>
      <c r="D17" s="387">
        <v>10570.88</v>
      </c>
    </row>
    <row r="18" spans="1:4" x14ac:dyDescent="0.2">
      <c r="A18" s="390">
        <v>5518</v>
      </c>
      <c r="B18" s="393" t="s">
        <v>404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403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402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401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400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399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398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397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396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395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394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394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393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393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392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391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390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389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388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387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386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385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384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383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382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381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89" customWidth="1"/>
    <col min="4" max="16384" width="11.441406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08">
        <v>900001</v>
      </c>
      <c r="B8" s="410" t="s">
        <v>428</v>
      </c>
      <c r="C8" s="406">
        <v>0</v>
      </c>
    </row>
    <row r="9" spans="1:3" x14ac:dyDescent="0.2">
      <c r="A9" s="408">
        <v>900002</v>
      </c>
      <c r="B9" s="407" t="s">
        <v>427</v>
      </c>
      <c r="C9" s="406">
        <f>SUM(C10:C14)</f>
        <v>0</v>
      </c>
    </row>
    <row r="10" spans="1:3" x14ac:dyDescent="0.2">
      <c r="A10" s="409">
        <v>4320</v>
      </c>
      <c r="B10" s="403" t="s">
        <v>426</v>
      </c>
      <c r="C10" s="400"/>
    </row>
    <row r="11" spans="1:3" ht="20.399999999999999" x14ac:dyDescent="0.2">
      <c r="A11" s="409">
        <v>4330</v>
      </c>
      <c r="B11" s="403" t="s">
        <v>425</v>
      </c>
      <c r="C11" s="400"/>
    </row>
    <row r="12" spans="1:3" x14ac:dyDescent="0.2">
      <c r="A12" s="409">
        <v>4340</v>
      </c>
      <c r="B12" s="403" t="s">
        <v>424</v>
      </c>
      <c r="C12" s="400"/>
    </row>
    <row r="13" spans="1:3" x14ac:dyDescent="0.2">
      <c r="A13" s="409">
        <v>4399</v>
      </c>
      <c r="B13" s="403" t="s">
        <v>423</v>
      </c>
      <c r="C13" s="400"/>
    </row>
    <row r="14" spans="1:3" x14ac:dyDescent="0.2">
      <c r="A14" s="402">
        <v>4400</v>
      </c>
      <c r="B14" s="403" t="s">
        <v>422</v>
      </c>
      <c r="C14" s="400"/>
    </row>
    <row r="15" spans="1:3" x14ac:dyDescent="0.2">
      <c r="A15" s="408">
        <v>900003</v>
      </c>
      <c r="B15" s="407" t="s">
        <v>421</v>
      </c>
      <c r="C15" s="406">
        <f>SUM(C16:C19)</f>
        <v>0</v>
      </c>
    </row>
    <row r="16" spans="1:3" x14ac:dyDescent="0.2">
      <c r="A16" s="405">
        <v>52</v>
      </c>
      <c r="B16" s="403" t="s">
        <v>420</v>
      </c>
      <c r="C16" s="400"/>
    </row>
    <row r="17" spans="1:3" x14ac:dyDescent="0.2">
      <c r="A17" s="405">
        <v>62</v>
      </c>
      <c r="B17" s="403" t="s">
        <v>419</v>
      </c>
      <c r="C17" s="400"/>
    </row>
    <row r="18" spans="1:3" x14ac:dyDescent="0.2">
      <c r="A18" s="404" t="s">
        <v>418</v>
      </c>
      <c r="B18" s="403" t="s">
        <v>417</v>
      </c>
      <c r="C18" s="400"/>
    </row>
    <row r="19" spans="1:3" x14ac:dyDescent="0.2">
      <c r="A19" s="402">
        <v>4500</v>
      </c>
      <c r="B19" s="401" t="s">
        <v>416</v>
      </c>
      <c r="C19" s="400"/>
    </row>
    <row r="20" spans="1:3" x14ac:dyDescent="0.2">
      <c r="A20" s="399">
        <v>900004</v>
      </c>
      <c r="B20" s="398" t="s">
        <v>415</v>
      </c>
      <c r="C20" s="397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5" customWidth="1"/>
    <col min="2" max="2" width="55.6640625" style="65" customWidth="1"/>
    <col min="3" max="3" width="17.6640625" style="65" customWidth="1"/>
    <col min="4" max="16384" width="11.441406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0.8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16384" width="11.441406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25">
        <v>900001</v>
      </c>
      <c r="B8" s="424" t="s">
        <v>451</v>
      </c>
      <c r="C8" s="423">
        <v>0</v>
      </c>
    </row>
    <row r="9" spans="1:3" x14ac:dyDescent="0.2">
      <c r="A9" s="425">
        <v>900002</v>
      </c>
      <c r="B9" s="424" t="s">
        <v>450</v>
      </c>
      <c r="C9" s="423">
        <f>SUM(C10:C26)</f>
        <v>0</v>
      </c>
    </row>
    <row r="10" spans="1:3" x14ac:dyDescent="0.2">
      <c r="A10" s="409">
        <v>5100</v>
      </c>
      <c r="B10" s="422" t="s">
        <v>449</v>
      </c>
      <c r="C10" s="420"/>
    </row>
    <row r="11" spans="1:3" x14ac:dyDescent="0.2">
      <c r="A11" s="409">
        <v>5200</v>
      </c>
      <c r="B11" s="422" t="s">
        <v>448</v>
      </c>
      <c r="C11" s="420"/>
    </row>
    <row r="12" spans="1:3" x14ac:dyDescent="0.2">
      <c r="A12" s="409">
        <v>5300</v>
      </c>
      <c r="B12" s="422" t="s">
        <v>447</v>
      </c>
      <c r="C12" s="420"/>
    </row>
    <row r="13" spans="1:3" x14ac:dyDescent="0.2">
      <c r="A13" s="409">
        <v>5400</v>
      </c>
      <c r="B13" s="422" t="s">
        <v>446</v>
      </c>
      <c r="C13" s="420"/>
    </row>
    <row r="14" spans="1:3" x14ac:dyDescent="0.2">
      <c r="A14" s="409">
        <v>5500</v>
      </c>
      <c r="B14" s="422" t="s">
        <v>445</v>
      </c>
      <c r="C14" s="420"/>
    </row>
    <row r="15" spans="1:3" x14ac:dyDescent="0.2">
      <c r="A15" s="409">
        <v>5600</v>
      </c>
      <c r="B15" s="422" t="s">
        <v>444</v>
      </c>
      <c r="C15" s="420"/>
    </row>
    <row r="16" spans="1:3" x14ac:dyDescent="0.2">
      <c r="A16" s="409">
        <v>5700</v>
      </c>
      <c r="B16" s="422" t="s">
        <v>443</v>
      </c>
      <c r="C16" s="420"/>
    </row>
    <row r="17" spans="1:3" x14ac:dyDescent="0.2">
      <c r="A17" s="409" t="s">
        <v>442</v>
      </c>
      <c r="B17" s="422" t="s">
        <v>441</v>
      </c>
      <c r="C17" s="420"/>
    </row>
    <row r="18" spans="1:3" x14ac:dyDescent="0.2">
      <c r="A18" s="409">
        <v>5900</v>
      </c>
      <c r="B18" s="422" t="s">
        <v>440</v>
      </c>
      <c r="C18" s="420"/>
    </row>
    <row r="19" spans="1:3" x14ac:dyDescent="0.2">
      <c r="A19" s="405">
        <v>6200</v>
      </c>
      <c r="B19" s="422" t="s">
        <v>439</v>
      </c>
      <c r="C19" s="420"/>
    </row>
    <row r="20" spans="1:3" x14ac:dyDescent="0.2">
      <c r="A20" s="405">
        <v>7200</v>
      </c>
      <c r="B20" s="422" t="s">
        <v>438</v>
      </c>
      <c r="C20" s="420"/>
    </row>
    <row r="21" spans="1:3" x14ac:dyDescent="0.2">
      <c r="A21" s="405">
        <v>7300</v>
      </c>
      <c r="B21" s="422" t="s">
        <v>437</v>
      </c>
      <c r="C21" s="420"/>
    </row>
    <row r="22" spans="1:3" x14ac:dyDescent="0.2">
      <c r="A22" s="405">
        <v>7500</v>
      </c>
      <c r="B22" s="422" t="s">
        <v>436</v>
      </c>
      <c r="C22" s="420"/>
    </row>
    <row r="23" spans="1:3" x14ac:dyDescent="0.2">
      <c r="A23" s="405">
        <v>7900</v>
      </c>
      <c r="B23" s="422" t="s">
        <v>435</v>
      </c>
      <c r="C23" s="420"/>
    </row>
    <row r="24" spans="1:3" x14ac:dyDescent="0.2">
      <c r="A24" s="405">
        <v>9100</v>
      </c>
      <c r="B24" s="422" t="s">
        <v>434</v>
      </c>
      <c r="C24" s="420"/>
    </row>
    <row r="25" spans="1:3" x14ac:dyDescent="0.2">
      <c r="A25" s="405">
        <v>9900</v>
      </c>
      <c r="B25" s="422" t="s">
        <v>433</v>
      </c>
      <c r="C25" s="420"/>
    </row>
    <row r="26" spans="1:3" x14ac:dyDescent="0.2">
      <c r="A26" s="405">
        <v>7400</v>
      </c>
      <c r="B26" s="421" t="s">
        <v>432</v>
      </c>
      <c r="C26" s="420"/>
    </row>
    <row r="27" spans="1:3" x14ac:dyDescent="0.2">
      <c r="A27" s="425">
        <v>900003</v>
      </c>
      <c r="B27" s="424" t="s">
        <v>431</v>
      </c>
      <c r="C27" s="423">
        <f>SUM(C28:C34)</f>
        <v>0</v>
      </c>
    </row>
    <row r="28" spans="1:3" ht="20.399999999999999" x14ac:dyDescent="0.2">
      <c r="A28" s="409">
        <v>5510</v>
      </c>
      <c r="B28" s="422" t="s">
        <v>412</v>
      </c>
      <c r="C28" s="420"/>
    </row>
    <row r="29" spans="1:3" x14ac:dyDescent="0.2">
      <c r="A29" s="409">
        <v>5520</v>
      </c>
      <c r="B29" s="422" t="s">
        <v>403</v>
      </c>
      <c r="C29" s="420"/>
    </row>
    <row r="30" spans="1:3" x14ac:dyDescent="0.2">
      <c r="A30" s="409">
        <v>5530</v>
      </c>
      <c r="B30" s="422" t="s">
        <v>400</v>
      </c>
      <c r="C30" s="420"/>
    </row>
    <row r="31" spans="1:3" ht="20.399999999999999" x14ac:dyDescent="0.2">
      <c r="A31" s="409">
        <v>5540</v>
      </c>
      <c r="B31" s="422" t="s">
        <v>394</v>
      </c>
      <c r="C31" s="420"/>
    </row>
    <row r="32" spans="1:3" x14ac:dyDescent="0.2">
      <c r="A32" s="409">
        <v>5550</v>
      </c>
      <c r="B32" s="422" t="s">
        <v>393</v>
      </c>
      <c r="C32" s="420"/>
    </row>
    <row r="33" spans="1:3" x14ac:dyDescent="0.2">
      <c r="A33" s="409">
        <v>5590</v>
      </c>
      <c r="B33" s="422" t="s">
        <v>392</v>
      </c>
      <c r="C33" s="420"/>
    </row>
    <row r="34" spans="1:3" x14ac:dyDescent="0.2">
      <c r="A34" s="409">
        <v>5600</v>
      </c>
      <c r="B34" s="421" t="s">
        <v>430</v>
      </c>
      <c r="C34" s="420"/>
    </row>
    <row r="35" spans="1:3" x14ac:dyDescent="0.2">
      <c r="A35" s="419">
        <v>900004</v>
      </c>
      <c r="B35" s="418" t="s">
        <v>429</v>
      </c>
      <c r="C35" s="417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5" customWidth="1"/>
    <col min="2" max="2" width="55.6640625" style="65" customWidth="1"/>
    <col min="3" max="3" width="17.6640625" style="7" customWidth="1"/>
    <col min="4" max="16384" width="11.44140625" style="65"/>
  </cols>
  <sheetData>
    <row r="2" spans="1:4" ht="15" customHeight="1" x14ac:dyDescent="0.2">
      <c r="A2" s="456" t="s">
        <v>143</v>
      </c>
      <c r="B2" s="457"/>
      <c r="C2" s="4"/>
    </row>
    <row r="3" spans="1:4" ht="10.8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6" width="17.6640625" style="7" customWidth="1"/>
    <col min="7" max="8" width="11.44140625" style="89" customWidth="1"/>
    <col min="9" max="16384" width="11.441406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0.8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ColWidth="11.44140625" defaultRowHeight="10.199999999999999" x14ac:dyDescent="0.2"/>
  <cols>
    <col min="1" max="1" width="13" style="89" customWidth="1"/>
    <col min="2" max="2" width="53.5546875" style="89" customWidth="1"/>
    <col min="3" max="3" width="18.6640625" style="89" bestFit="1" customWidth="1"/>
    <col min="4" max="4" width="17" style="89" bestFit="1" customWidth="1"/>
    <col min="5" max="5" width="9.109375" style="89" bestFit="1" customWidth="1"/>
    <col min="6" max="16384" width="11.441406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3.2" x14ac:dyDescent="0.25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3.2" x14ac:dyDescent="0.25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3.2" x14ac:dyDescent="0.25">
      <c r="A9" s="451" t="s">
        <v>79</v>
      </c>
      <c r="B9" s="41"/>
      <c r="C9" s="41"/>
      <c r="D9" s="41"/>
    </row>
    <row r="10" spans="1:8" s="39" customFormat="1" ht="13.2" x14ac:dyDescent="0.25">
      <c r="A10" s="451"/>
      <c r="B10" s="41"/>
      <c r="C10" s="41"/>
      <c r="D10" s="41"/>
    </row>
    <row r="11" spans="1:8" s="39" customFormat="1" ht="13.2" x14ac:dyDescent="0.2">
      <c r="A11" s="440">
        <v>7000</v>
      </c>
      <c r="B11" s="439" t="s">
        <v>516</v>
      </c>
      <c r="C11" s="41"/>
      <c r="D11" s="41"/>
    </row>
    <row r="12" spans="1:8" s="39" customFormat="1" ht="13.2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515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514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513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512</v>
      </c>
      <c r="C17" s="447"/>
      <c r="D17" s="447"/>
      <c r="E17" s="442"/>
    </row>
    <row r="18" spans="1:5" s="39" customFormat="1" x14ac:dyDescent="0.2">
      <c r="A18" s="431">
        <v>7140</v>
      </c>
      <c r="B18" s="448" t="s">
        <v>511</v>
      </c>
      <c r="C18" s="447"/>
      <c r="D18" s="447"/>
      <c r="E18" s="442"/>
    </row>
    <row r="19" spans="1:5" s="39" customFormat="1" x14ac:dyDescent="0.2">
      <c r="A19" s="431">
        <v>7150</v>
      </c>
      <c r="B19" s="448" t="s">
        <v>510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509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508</v>
      </c>
      <c r="C21" s="447"/>
      <c r="D21" s="447"/>
      <c r="E21" s="442"/>
    </row>
    <row r="22" spans="1:5" s="39" customFormat="1" ht="20.399999999999999" x14ac:dyDescent="0.2">
      <c r="A22" s="431">
        <v>7210</v>
      </c>
      <c r="B22" s="448" t="s">
        <v>507</v>
      </c>
      <c r="C22" s="447"/>
      <c r="D22" s="447"/>
      <c r="E22" s="442"/>
    </row>
    <row r="23" spans="1:5" s="39" customFormat="1" ht="20.399999999999999" x14ac:dyDescent="0.2">
      <c r="A23" s="431">
        <v>7220</v>
      </c>
      <c r="B23" s="448" t="s">
        <v>506</v>
      </c>
      <c r="C23" s="447"/>
      <c r="D23" s="447"/>
      <c r="E23" s="442"/>
    </row>
    <row r="24" spans="1:5" s="39" customFormat="1" ht="12.9" customHeight="1" x14ac:dyDescent="0.2">
      <c r="A24" s="431">
        <v>7230</v>
      </c>
      <c r="B24" s="446" t="s">
        <v>505</v>
      </c>
      <c r="C24" s="442"/>
      <c r="D24" s="442"/>
      <c r="E24" s="442"/>
    </row>
    <row r="25" spans="1:5" s="39" customFormat="1" ht="20.399999999999999" x14ac:dyDescent="0.2">
      <c r="A25" s="431">
        <v>7240</v>
      </c>
      <c r="B25" s="446" t="s">
        <v>504</v>
      </c>
      <c r="C25" s="442"/>
      <c r="D25" s="442"/>
      <c r="E25" s="442"/>
    </row>
    <row r="26" spans="1:5" s="39" customFormat="1" ht="20.399999999999999" x14ac:dyDescent="0.2">
      <c r="A26" s="431">
        <v>7250</v>
      </c>
      <c r="B26" s="446" t="s">
        <v>503</v>
      </c>
      <c r="C26" s="442"/>
      <c r="D26" s="442"/>
      <c r="E26" s="442"/>
    </row>
    <row r="27" spans="1:5" s="39" customFormat="1" ht="20.399999999999999" x14ac:dyDescent="0.2">
      <c r="A27" s="431">
        <v>7260</v>
      </c>
      <c r="B27" s="446" t="s">
        <v>502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501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500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499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498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497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496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495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494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493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492</v>
      </c>
      <c r="C37" s="442"/>
      <c r="D37" s="442"/>
      <c r="E37" s="442"/>
    </row>
    <row r="38" spans="1:5" s="39" customFormat="1" ht="20.399999999999999" x14ac:dyDescent="0.2">
      <c r="A38" s="445">
        <v>7500</v>
      </c>
      <c r="B38" s="449" t="s">
        <v>491</v>
      </c>
      <c r="C38" s="442"/>
      <c r="D38" s="442"/>
      <c r="E38" s="442"/>
    </row>
    <row r="39" spans="1:5" s="39" customFormat="1" ht="20.399999999999999" x14ac:dyDescent="0.2">
      <c r="A39" s="431">
        <v>7510</v>
      </c>
      <c r="B39" s="446" t="s">
        <v>490</v>
      </c>
      <c r="C39" s="442"/>
      <c r="D39" s="442"/>
      <c r="E39" s="442"/>
    </row>
    <row r="40" spans="1:5" s="39" customFormat="1" ht="20.399999999999999" x14ac:dyDescent="0.2">
      <c r="A40" s="431">
        <v>7520</v>
      </c>
      <c r="B40" s="446" t="s">
        <v>489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488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487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486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485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484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483</v>
      </c>
      <c r="B47" s="444" t="s">
        <v>482</v>
      </c>
      <c r="C47" s="442"/>
      <c r="D47" s="442"/>
      <c r="E47" s="442"/>
    </row>
    <row r="48" spans="1:5" s="39" customFormat="1" x14ac:dyDescent="0.2">
      <c r="A48" s="431" t="s">
        <v>481</v>
      </c>
      <c r="B48" s="443" t="s">
        <v>480</v>
      </c>
      <c r="C48" s="442"/>
      <c r="D48" s="442"/>
      <c r="E48" s="442"/>
    </row>
    <row r="49" spans="1:8" s="39" customFormat="1" x14ac:dyDescent="0.2">
      <c r="A49" s="431" t="s">
        <v>479</v>
      </c>
      <c r="B49" s="443" t="s">
        <v>478</v>
      </c>
      <c r="C49" s="442"/>
      <c r="D49" s="442"/>
      <c r="E49" s="442"/>
    </row>
    <row r="50" spans="1:8" s="39" customFormat="1" x14ac:dyDescent="0.2">
      <c r="A50" s="431" t="s">
        <v>477</v>
      </c>
      <c r="B50" s="443" t="s">
        <v>476</v>
      </c>
      <c r="C50" s="442"/>
      <c r="D50" s="442"/>
      <c r="E50" s="442"/>
    </row>
    <row r="51" spans="1:8" s="39" customFormat="1" x14ac:dyDescent="0.2">
      <c r="A51" s="431" t="s">
        <v>475</v>
      </c>
      <c r="B51" s="443" t="s">
        <v>474</v>
      </c>
      <c r="C51" s="442"/>
      <c r="D51" s="442"/>
      <c r="E51" s="442"/>
    </row>
    <row r="52" spans="1:8" s="39" customFormat="1" x14ac:dyDescent="0.2">
      <c r="A52" s="431" t="s">
        <v>473</v>
      </c>
      <c r="B52" s="443" t="s">
        <v>472</v>
      </c>
      <c r="C52" s="442"/>
      <c r="D52" s="442"/>
      <c r="E52" s="442"/>
    </row>
    <row r="53" spans="1:8" s="39" customFormat="1" x14ac:dyDescent="0.2">
      <c r="A53" s="431" t="s">
        <v>471</v>
      </c>
      <c r="B53" s="443" t="s">
        <v>470</v>
      </c>
      <c r="C53" s="442"/>
      <c r="D53" s="442"/>
      <c r="E53" s="442"/>
    </row>
    <row r="54" spans="1:8" s="39" customFormat="1" ht="12" x14ac:dyDescent="0.25">
      <c r="A54" s="428" t="s">
        <v>469</v>
      </c>
      <c r="B54" s="58"/>
    </row>
    <row r="55" spans="1:8" s="39" customFormat="1" x14ac:dyDescent="0.2">
      <c r="A55" s="41"/>
      <c r="B55" s="58"/>
    </row>
    <row r="56" spans="1:8" s="39" customFormat="1" ht="13.2" x14ac:dyDescent="0.25">
      <c r="A56" s="441" t="s">
        <v>468</v>
      </c>
      <c r="B56" s="58"/>
    </row>
    <row r="57" spans="1:8" s="39" customFormat="1" ht="13.2" x14ac:dyDescent="0.25">
      <c r="A57" s="441"/>
    </row>
    <row r="58" spans="1:8" s="39" customFormat="1" ht="13.2" x14ac:dyDescent="0.2">
      <c r="A58" s="440">
        <v>8000</v>
      </c>
      <c r="B58" s="439" t="s">
        <v>467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466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465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464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463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462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461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460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459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458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457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456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455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454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453</v>
      </c>
      <c r="C74" s="429"/>
      <c r="D74" s="429"/>
      <c r="E74" s="429"/>
      <c r="F74" s="43"/>
      <c r="G74" s="43"/>
      <c r="H74" s="43"/>
    </row>
    <row r="75" spans="1:8" ht="12" x14ac:dyDescent="0.25">
      <c r="A75" s="428" t="s">
        <v>452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09375" defaultRowHeight="10.199999999999999" x14ac:dyDescent="0.2"/>
  <cols>
    <col min="1" max="2" width="42.109375" style="6"/>
    <col min="3" max="3" width="18.6640625" style="6" bestFit="1" customWidth="1"/>
    <col min="4" max="4" width="17" style="6" bestFit="1" customWidth="1"/>
    <col min="5" max="5" width="9.109375" style="6" bestFit="1" customWidth="1"/>
    <col min="6" max="16384" width="42.10937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3.2" x14ac:dyDescent="0.25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7" width="17.6640625" style="7" customWidth="1"/>
    <col min="8" max="9" width="18.6640625" style="89" customWidth="1"/>
    <col min="10" max="10" width="11.44140625" style="89" customWidth="1"/>
    <col min="11" max="16384" width="11.441406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284</v>
      </c>
      <c r="B5" s="230"/>
      <c r="E5" s="268"/>
      <c r="F5" s="268"/>
      <c r="I5" s="270" t="s">
        <v>267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266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  <c r="I7" s="227" t="s">
        <v>260</v>
      </c>
    </row>
    <row r="8" spans="1:10" x14ac:dyDescent="0.2">
      <c r="A8" s="237" t="s">
        <v>521</v>
      </c>
      <c r="B8" s="276" t="s">
        <v>522</v>
      </c>
      <c r="C8" s="222">
        <v>2765.89</v>
      </c>
      <c r="D8" s="274">
        <v>2765.89</v>
      </c>
      <c r="E8" s="274"/>
      <c r="F8" s="274"/>
      <c r="G8" s="273"/>
      <c r="H8" s="264"/>
      <c r="I8" s="272"/>
    </row>
    <row r="9" spans="1:10" x14ac:dyDescent="0.2">
      <c r="A9" s="237" t="s">
        <v>523</v>
      </c>
      <c r="B9" s="276" t="s">
        <v>524</v>
      </c>
      <c r="C9" s="222">
        <v>27116.01</v>
      </c>
      <c r="D9" s="274">
        <v>27116.01</v>
      </c>
      <c r="E9" s="274"/>
      <c r="F9" s="274"/>
      <c r="G9" s="273"/>
      <c r="H9" s="264"/>
      <c r="I9" s="272"/>
    </row>
    <row r="10" spans="1:10" x14ac:dyDescent="0.2">
      <c r="A10" s="237" t="s">
        <v>525</v>
      </c>
      <c r="B10" s="276" t="s">
        <v>526</v>
      </c>
      <c r="C10" s="275">
        <v>-8207.35</v>
      </c>
      <c r="D10" s="274">
        <v>-8207.35</v>
      </c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283</v>
      </c>
      <c r="C15" s="252">
        <f>SUM(C8:C14)</f>
        <v>21674.549999999996</v>
      </c>
      <c r="D15" s="252">
        <f>SUM(D8:D14)</f>
        <v>21674.549999999996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282</v>
      </c>
      <c r="B18" s="230"/>
      <c r="E18" s="268"/>
      <c r="F18" s="268"/>
      <c r="I18" s="270" t="s">
        <v>267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266</v>
      </c>
      <c r="D20" s="267" t="s">
        <v>265</v>
      </c>
      <c r="E20" s="267" t="s">
        <v>264</v>
      </c>
      <c r="F20" s="267" t="s">
        <v>263</v>
      </c>
      <c r="G20" s="266" t="s">
        <v>262</v>
      </c>
      <c r="H20" s="227" t="s">
        <v>261</v>
      </c>
      <c r="I20" s="227" t="s">
        <v>260</v>
      </c>
    </row>
    <row r="21" spans="1:9" x14ac:dyDescent="0.2">
      <c r="A21" s="223" t="s">
        <v>518</v>
      </c>
      <c r="B21" s="223" t="s">
        <v>518</v>
      </c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281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280</v>
      </c>
      <c r="B28" s="230"/>
      <c r="E28" s="268"/>
      <c r="F28" s="268"/>
      <c r="I28" s="270" t="s">
        <v>267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266</v>
      </c>
      <c r="D30" s="267" t="s">
        <v>265</v>
      </c>
      <c r="E30" s="267" t="s">
        <v>264</v>
      </c>
      <c r="F30" s="267" t="s">
        <v>263</v>
      </c>
      <c r="G30" s="266" t="s">
        <v>262</v>
      </c>
      <c r="H30" s="227" t="s">
        <v>261</v>
      </c>
      <c r="I30" s="227" t="s">
        <v>260</v>
      </c>
    </row>
    <row r="31" spans="1:9" x14ac:dyDescent="0.2">
      <c r="A31" s="223" t="s">
        <v>518</v>
      </c>
      <c r="B31" s="223" t="s">
        <v>518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279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278</v>
      </c>
      <c r="B38" s="230"/>
      <c r="E38" s="268"/>
      <c r="F38" s="268"/>
      <c r="I38" s="270" t="s">
        <v>267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266</v>
      </c>
      <c r="D40" s="267" t="s">
        <v>265</v>
      </c>
      <c r="E40" s="267" t="s">
        <v>264</v>
      </c>
      <c r="F40" s="267" t="s">
        <v>263</v>
      </c>
      <c r="G40" s="266" t="s">
        <v>262</v>
      </c>
      <c r="H40" s="227" t="s">
        <v>261</v>
      </c>
      <c r="I40" s="227" t="s">
        <v>260</v>
      </c>
    </row>
    <row r="41" spans="1:9" x14ac:dyDescent="0.2">
      <c r="A41" s="223" t="s">
        <v>527</v>
      </c>
      <c r="B41" s="223" t="s">
        <v>528</v>
      </c>
      <c r="C41" s="222">
        <v>496838.12</v>
      </c>
      <c r="D41" s="265">
        <v>496838.12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277</v>
      </c>
      <c r="C45" s="244">
        <f>SUM(C41:C44)</f>
        <v>496838.12</v>
      </c>
      <c r="D45" s="244">
        <f>SUM(D41:D44)</f>
        <v>496838.12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276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266</v>
      </c>
      <c r="D50" s="267" t="s">
        <v>265</v>
      </c>
      <c r="E50" s="267" t="s">
        <v>264</v>
      </c>
      <c r="F50" s="267" t="s">
        <v>263</v>
      </c>
      <c r="G50" s="266" t="s">
        <v>262</v>
      </c>
      <c r="H50" s="227" t="s">
        <v>261</v>
      </c>
      <c r="I50" s="227" t="s">
        <v>260</v>
      </c>
    </row>
    <row r="51" spans="1:9" x14ac:dyDescent="0.2">
      <c r="A51" s="223" t="s">
        <v>518</v>
      </c>
      <c r="B51" s="223" t="s">
        <v>518</v>
      </c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275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274</v>
      </c>
      <c r="B78" s="230"/>
      <c r="C78" s="271"/>
      <c r="E78" s="268"/>
      <c r="F78" s="268"/>
      <c r="I78" s="270" t="s">
        <v>267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266</v>
      </c>
      <c r="D80" s="267" t="s">
        <v>265</v>
      </c>
      <c r="E80" s="267" t="s">
        <v>264</v>
      </c>
      <c r="F80" s="267" t="s">
        <v>263</v>
      </c>
      <c r="G80" s="266" t="s">
        <v>262</v>
      </c>
      <c r="H80" s="227" t="s">
        <v>261</v>
      </c>
      <c r="I80" s="227" t="s">
        <v>260</v>
      </c>
    </row>
    <row r="81" spans="1:11" x14ac:dyDescent="0.2">
      <c r="A81" s="223" t="s">
        <v>518</v>
      </c>
      <c r="B81" s="223" t="s">
        <v>518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273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272</v>
      </c>
      <c r="B88" s="230"/>
      <c r="E88" s="268"/>
      <c r="F88" s="268"/>
      <c r="I88" s="270" t="s">
        <v>267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266</v>
      </c>
      <c r="D90" s="267" t="s">
        <v>265</v>
      </c>
      <c r="E90" s="267" t="s">
        <v>264</v>
      </c>
      <c r="F90" s="267" t="s">
        <v>263</v>
      </c>
      <c r="G90" s="266" t="s">
        <v>262</v>
      </c>
      <c r="H90" s="227" t="s">
        <v>261</v>
      </c>
      <c r="I90" s="227" t="s">
        <v>260</v>
      </c>
    </row>
    <row r="91" spans="1:11" x14ac:dyDescent="0.2">
      <c r="A91" s="223" t="s">
        <v>518</v>
      </c>
      <c r="B91" s="223" t="s">
        <v>518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271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270</v>
      </c>
      <c r="B98" s="230"/>
      <c r="E98" s="268"/>
      <c r="F98" s="268"/>
      <c r="I98" s="270" t="s">
        <v>267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266</v>
      </c>
      <c r="D100" s="267" t="s">
        <v>265</v>
      </c>
      <c r="E100" s="267" t="s">
        <v>264</v>
      </c>
      <c r="F100" s="267" t="s">
        <v>263</v>
      </c>
      <c r="G100" s="266" t="s">
        <v>262</v>
      </c>
      <c r="H100" s="227" t="s">
        <v>261</v>
      </c>
      <c r="I100" s="227" t="s">
        <v>260</v>
      </c>
    </row>
    <row r="101" spans="1:11" x14ac:dyDescent="0.2">
      <c r="A101" s="223" t="s">
        <v>518</v>
      </c>
      <c r="B101" s="223" t="s">
        <v>518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269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268</v>
      </c>
      <c r="B108" s="230"/>
      <c r="E108" s="268"/>
      <c r="F108" s="268"/>
      <c r="I108" s="270" t="s">
        <v>267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266</v>
      </c>
      <c r="D110" s="267" t="s">
        <v>265</v>
      </c>
      <c r="E110" s="267" t="s">
        <v>264</v>
      </c>
      <c r="F110" s="267" t="s">
        <v>263</v>
      </c>
      <c r="G110" s="266" t="s">
        <v>262</v>
      </c>
      <c r="H110" s="227" t="s">
        <v>261</v>
      </c>
      <c r="I110" s="227" t="s">
        <v>260</v>
      </c>
    </row>
    <row r="111" spans="1:11" x14ac:dyDescent="0.2">
      <c r="A111" s="223" t="s">
        <v>518</v>
      </c>
      <c r="B111" s="223" t="s">
        <v>518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259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4.6640625" style="7" customWidth="1"/>
    <col min="4" max="7" width="13.6640625" style="7" customWidth="1"/>
    <col min="8" max="9" width="17.6640625" style="6" customWidth="1"/>
    <col min="10" max="10" width="11.44140625" style="6" customWidth="1"/>
    <col min="11" max="16384" width="11.441406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0.8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285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25" zoomScaleNormal="100" zoomScaleSheetLayoutView="100" workbookViewId="0">
      <selection activeCell="A31" sqref="A31:J31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4" width="17.6640625" style="89" customWidth="1"/>
    <col min="5" max="16384" width="11.441406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293</v>
      </c>
      <c r="B5" s="89"/>
      <c r="C5" s="283"/>
      <c r="D5" s="282" t="s">
        <v>290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78" t="s">
        <v>289</v>
      </c>
    </row>
    <row r="8" spans="1:4" x14ac:dyDescent="0.2">
      <c r="A8" s="223" t="s">
        <v>518</v>
      </c>
      <c r="B8" s="264" t="s">
        <v>518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292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291</v>
      </c>
      <c r="B19" s="60"/>
      <c r="C19" s="283"/>
      <c r="D19" s="282" t="s">
        <v>290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242</v>
      </c>
      <c r="D21" s="278" t="s">
        <v>289</v>
      </c>
    </row>
    <row r="22" spans="1:4" x14ac:dyDescent="0.2">
      <c r="A22" s="237" t="s">
        <v>529</v>
      </c>
      <c r="B22" s="276" t="s">
        <v>530</v>
      </c>
      <c r="C22" s="265">
        <v>435443.20000000001</v>
      </c>
      <c r="D22" s="264"/>
    </row>
    <row r="23" spans="1:4" x14ac:dyDescent="0.2">
      <c r="A23" s="237" t="s">
        <v>531</v>
      </c>
      <c r="B23" s="276" t="s">
        <v>532</v>
      </c>
      <c r="C23" s="265">
        <v>14878.93</v>
      </c>
      <c r="D23" s="264"/>
    </row>
    <row r="24" spans="1:4" x14ac:dyDescent="0.2">
      <c r="A24" s="237" t="s">
        <v>533</v>
      </c>
      <c r="B24" s="276" t="s">
        <v>534</v>
      </c>
      <c r="C24" s="265">
        <v>558364.80000000005</v>
      </c>
      <c r="D24" s="264"/>
    </row>
    <row r="25" spans="1:4" x14ac:dyDescent="0.2">
      <c r="A25" s="237" t="s">
        <v>535</v>
      </c>
      <c r="B25" s="276" t="s">
        <v>536</v>
      </c>
      <c r="C25" s="265">
        <v>18603.57</v>
      </c>
      <c r="D25" s="264"/>
    </row>
    <row r="26" spans="1:4" x14ac:dyDescent="0.2">
      <c r="A26" s="237" t="s">
        <v>537</v>
      </c>
      <c r="B26" s="276" t="s">
        <v>538</v>
      </c>
      <c r="C26" s="265">
        <v>180570</v>
      </c>
      <c r="D26" s="264"/>
    </row>
    <row r="27" spans="1:4" x14ac:dyDescent="0.2">
      <c r="A27" s="237" t="s">
        <v>539</v>
      </c>
      <c r="B27" s="276" t="s">
        <v>540</v>
      </c>
      <c r="C27" s="265">
        <v>11744.77</v>
      </c>
      <c r="D27" s="264"/>
    </row>
    <row r="28" spans="1:4" x14ac:dyDescent="0.2">
      <c r="A28" s="237" t="s">
        <v>541</v>
      </c>
      <c r="B28" s="276" t="s">
        <v>542</v>
      </c>
      <c r="C28" s="265">
        <v>9401.43</v>
      </c>
      <c r="D28" s="264"/>
    </row>
    <row r="29" spans="1:4" x14ac:dyDescent="0.2">
      <c r="A29" s="237" t="s">
        <v>543</v>
      </c>
      <c r="B29" s="276" t="s">
        <v>544</v>
      </c>
      <c r="C29" s="265">
        <v>3353.5</v>
      </c>
      <c r="D29" s="264"/>
    </row>
    <row r="30" spans="1:4" x14ac:dyDescent="0.2">
      <c r="A30" s="237" t="s">
        <v>545</v>
      </c>
      <c r="B30" s="276" t="s">
        <v>546</v>
      </c>
      <c r="C30" s="265">
        <v>16096.8</v>
      </c>
      <c r="D30" s="264"/>
    </row>
    <row r="31" spans="1:4" x14ac:dyDescent="0.2">
      <c r="A31" s="237" t="s">
        <v>547</v>
      </c>
      <c r="B31" s="276" t="s">
        <v>548</v>
      </c>
      <c r="C31" s="265">
        <v>2682.8</v>
      </c>
      <c r="D31" s="264"/>
    </row>
    <row r="32" spans="1:4" x14ac:dyDescent="0.2">
      <c r="A32" s="237"/>
      <c r="B32" s="276"/>
      <c r="C32" s="265"/>
      <c r="D32" s="264"/>
    </row>
    <row r="33" spans="1:4" x14ac:dyDescent="0.2">
      <c r="A33" s="253"/>
      <c r="B33" s="253" t="s">
        <v>288</v>
      </c>
      <c r="C33" s="233">
        <f>SUM(C22:C32)</f>
        <v>1251139.8</v>
      </c>
      <c r="D33" s="277"/>
    </row>
    <row r="35" spans="1:4" x14ac:dyDescent="0.2">
      <c r="B35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29</vt:i4>
      </vt:variant>
    </vt:vector>
  </HeadingPairs>
  <TitlesOfParts>
    <vt:vector size="80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2019-02-25T20:33:44Z</cp:lastPrinted>
  <dcterms:created xsi:type="dcterms:W3CDTF">2012-12-11T20:36:24Z</dcterms:created>
  <dcterms:modified xsi:type="dcterms:W3CDTF">2019-10-29T18:32:36Z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